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CAF4C26E-7107-4570-A51B-EDD04789655D}" xr6:coauthVersionLast="47" xr6:coauthVersionMax="47" xr10:uidLastSave="{00000000-0000-0000-0000-000000000000}"/>
  <bookViews>
    <workbookView xWindow="-108" yWindow="-108" windowWidth="23256" windowHeight="12456" xr2:uid="{00000000-000D-0000-FFFF-FFFF00000000}"/>
  </bookViews>
  <sheets>
    <sheet name="2026 Detaylı Öğretim Müfredatı" sheetId="6" r:id="rId1"/>
    <sheet name="Sayfa1" sheetId="10" r:id="rId2"/>
    <sheet name="iNTİBAKLAR" sheetId="8" r:id="rId3"/>
    <sheet name="ÖN KOŞULLAR" sheetId="9" r:id="rId4"/>
  </sheets>
  <definedNames>
    <definedName name="_xlnm.Print_Area" localSheetId="0">'2026 Detaylı Öğretim Müfredatı'!$A$1:$P$210</definedName>
    <definedName name="_xlnm.Print_Titles" localSheetId="0">'2026 Detaylı Öğretim Müfredatı'!$1:$1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39" i="6" l="1"/>
  <c r="E39" i="6"/>
  <c r="F39" i="6"/>
  <c r="G39" i="6"/>
  <c r="D192" i="6"/>
  <c r="E192" i="6"/>
  <c r="F192" i="6"/>
  <c r="G192" i="6"/>
  <c r="L208" i="6"/>
  <c r="L206" i="6"/>
  <c r="L207" i="6"/>
  <c r="D208" i="6"/>
  <c r="F208" i="6"/>
  <c r="G208" i="6"/>
  <c r="D207" i="6"/>
  <c r="E207" i="6"/>
  <c r="F207" i="6"/>
  <c r="G207" i="6"/>
  <c r="D206" i="6"/>
  <c r="E206" i="6"/>
  <c r="F206" i="6"/>
  <c r="G206" i="6"/>
  <c r="C207" i="6"/>
  <c r="C39" i="6"/>
  <c r="D19" i="6"/>
  <c r="E19" i="6"/>
  <c r="F19" i="6"/>
  <c r="G19" i="6"/>
  <c r="C19" i="6"/>
  <c r="D60" i="6"/>
  <c r="E60" i="6"/>
  <c r="F60" i="6"/>
  <c r="G60" i="6"/>
  <c r="C60" i="6"/>
  <c r="D85" i="6"/>
  <c r="E85" i="6"/>
  <c r="F85" i="6"/>
  <c r="G85" i="6"/>
  <c r="C85" i="6"/>
  <c r="D107" i="6"/>
  <c r="E107" i="6"/>
  <c r="F107" i="6"/>
  <c r="G107" i="6"/>
  <c r="C107" i="6"/>
  <c r="D132" i="6"/>
  <c r="E132" i="6"/>
  <c r="F132" i="6"/>
  <c r="G132" i="6"/>
  <c r="C132" i="6"/>
  <c r="D158" i="6"/>
  <c r="E158" i="6"/>
  <c r="F158" i="6"/>
  <c r="G158" i="6"/>
  <c r="C158" i="6"/>
  <c r="C192" i="6"/>
  <c r="E205" i="6"/>
  <c r="E208" i="6" s="1"/>
  <c r="D204" i="6"/>
  <c r="E204" i="6"/>
  <c r="F204" i="6"/>
  <c r="G204" i="6"/>
  <c r="C204" i="6"/>
  <c r="G205" i="6"/>
  <c r="F205" i="6"/>
  <c r="C206" i="6"/>
  <c r="D205" i="6"/>
  <c r="C205" i="6"/>
  <c r="C208" i="6" l="1"/>
  <c r="H207" i="6" l="1"/>
  <c r="M207" i="6" s="1"/>
  <c r="I208" i="6"/>
  <c r="M208" i="6" s="1"/>
  <c r="H206" i="6"/>
  <c r="M206" i="6" s="1"/>
  <c r="H205" i="6"/>
  <c r="J205" i="6" s="1"/>
  <c r="H204" i="6"/>
  <c r="J204" i="6" l="1"/>
  <c r="J208" i="6" s="1"/>
  <c r="H208" i="6"/>
</calcChain>
</file>

<file path=xl/sharedStrings.xml><?xml version="1.0" encoding="utf-8"?>
<sst xmlns="http://schemas.openxmlformats.org/spreadsheetml/2006/main" count="1239" uniqueCount="393">
  <si>
    <t>DERS KODU</t>
  </si>
  <si>
    <t>DERSİN ADI</t>
  </si>
  <si>
    <t>DERS SAATİ</t>
  </si>
  <si>
    <t>AKTS</t>
  </si>
  <si>
    <t>DERS TİPİ</t>
  </si>
  <si>
    <t>EĞİTİM DİLİ</t>
  </si>
  <si>
    <t>Z</t>
  </si>
  <si>
    <t>İngilizce</t>
  </si>
  <si>
    <t>Türkçe</t>
  </si>
  <si>
    <t>S</t>
  </si>
  <si>
    <t>T</t>
  </si>
  <si>
    <t>U</t>
  </si>
  <si>
    <t>L</t>
  </si>
  <si>
    <t>ULUSAL KREDİ</t>
  </si>
  <si>
    <t>ÖN KOŞUL DURUMU</t>
  </si>
  <si>
    <t>ÖN KOŞUL DERS KODU</t>
  </si>
  <si>
    <t>GRUP DERS KODU</t>
  </si>
  <si>
    <t>ATA 101</t>
  </si>
  <si>
    <t>-</t>
  </si>
  <si>
    <t>GENEL TOPLAM</t>
  </si>
  <si>
    <t>TDB 101</t>
  </si>
  <si>
    <t>ING 101</t>
  </si>
  <si>
    <t>ZS</t>
  </si>
  <si>
    <t>GRUPLU DERS</t>
  </si>
  <si>
    <t>H</t>
  </si>
  <si>
    <t>E</t>
  </si>
  <si>
    <t>AÇIKLAMA KODU</t>
  </si>
  <si>
    <t>ATA 102</t>
  </si>
  <si>
    <t>TDB 102</t>
  </si>
  <si>
    <t>ING 102</t>
  </si>
  <si>
    <t>A</t>
  </si>
  <si>
    <t>YAN KOŞUL DURUMU</t>
  </si>
  <si>
    <t>YAN KOŞUL DERS KODU</t>
  </si>
  <si>
    <t>I. SINIF</t>
  </si>
  <si>
    <t xml:space="preserve"> I. YARIYILI</t>
  </si>
  <si>
    <t xml:space="preserve"> II. YARIYILI</t>
  </si>
  <si>
    <t>II. SINIF</t>
  </si>
  <si>
    <t xml:space="preserve"> III. YARIYILI</t>
  </si>
  <si>
    <t xml:space="preserve"> IV. YARIYILI</t>
  </si>
  <si>
    <t>DERSİN ALANI</t>
  </si>
  <si>
    <t>K</t>
  </si>
  <si>
    <t>Alan Dersleri</t>
  </si>
  <si>
    <t>ZORUNLU DERSLER</t>
  </si>
  <si>
    <t>SEÇMELİ DERSLER</t>
  </si>
  <si>
    <t>Genel Toplam</t>
  </si>
  <si>
    <t>Toplam AKTS'ye Oranı (%)</t>
  </si>
  <si>
    <t>III. SINIF</t>
  </si>
  <si>
    <t xml:space="preserve"> V. YARIYILI</t>
  </si>
  <si>
    <t xml:space="preserve"> VI. YARIYILI</t>
  </si>
  <si>
    <t>IV. SINIF</t>
  </si>
  <si>
    <t xml:space="preserve"> VII. YARIYILI</t>
  </si>
  <si>
    <t xml:space="preserve"> VIII. YARIYILI</t>
  </si>
  <si>
    <t>* Kısaltmalar: T: Teorik, U: Uygulama, L: Laboratuvar, Z: Zorunlu, S: Seçmeli, ZS: Zorunlu Seçmeli, E: Evet, H: Hayır AKTS: Avrupa Kredi Transfer Sistemi</t>
  </si>
  <si>
    <t>Uzaktan Verilecek Derslerin Öğretim Planı Bazında Oranı :</t>
  </si>
  <si>
    <t xml:space="preserve">ALANYA ALAADDİN KEYKUBAT ÜNİVERSİTESİ
SANAT TASARIM VE MİMARLIK FAKÜLTESİ
MİMARLIKBÖLÜMÜ/ANABİLİM DALI
MİMARLIK (N.Ö.) PROGRAMI 
DETAYLI ÖĞRETİM PLANI </t>
  </si>
  <si>
    <t>Atatürk İlkeleri ve İnkılap Tarihi I</t>
  </si>
  <si>
    <t>Türk Dili I</t>
  </si>
  <si>
    <t>Yabancı Dil I (İngilizce)</t>
  </si>
  <si>
    <t>MIM 101</t>
  </si>
  <si>
    <t>Temel Tasarım Stüdyosu I</t>
  </si>
  <si>
    <t>MIM 103</t>
  </si>
  <si>
    <t>Mimarlığa Giriş ve Tasarım Kuramları</t>
  </si>
  <si>
    <t>MIM 105</t>
  </si>
  <si>
    <t>Mimari Anlatım Teknikleri</t>
  </si>
  <si>
    <t>MIM 107</t>
  </si>
  <si>
    <t>Mimarlıkta Araştırma Yöntemleri</t>
  </si>
  <si>
    <t>MIM 109</t>
  </si>
  <si>
    <t>Gönüllülük Çalışmaları</t>
  </si>
  <si>
    <t>MIM 111</t>
  </si>
  <si>
    <t>Bina Bilgisi</t>
  </si>
  <si>
    <t>SEÇ 161</t>
  </si>
  <si>
    <t>Seçimlik Ders 161 (Alan Dışı)</t>
  </si>
  <si>
    <t>MIM 161.1</t>
  </si>
  <si>
    <t>Perspektif</t>
  </si>
  <si>
    <t>Atatürk İlkeleri ve İnkılap Tarihi II</t>
  </si>
  <si>
    <t>Türk Dili II</t>
  </si>
  <si>
    <t>Yabancı Dil II (İngilizce)</t>
  </si>
  <si>
    <t>KRP 102</t>
  </si>
  <si>
    <t>Kariyer Planlama</t>
  </si>
  <si>
    <t>MIM 102</t>
  </si>
  <si>
    <t>Temel Tasarım Stüdyosu II</t>
  </si>
  <si>
    <t>MIM 104</t>
  </si>
  <si>
    <t>MIM 106</t>
  </si>
  <si>
    <t>Statik-Mukavemet</t>
  </si>
  <si>
    <t>MIM 108</t>
  </si>
  <si>
    <t>Mimarlıkta Bilgisayar Uygulamaları I</t>
  </si>
  <si>
    <t>SEÇ 162</t>
  </si>
  <si>
    <t>Seçimlik Ders 162 (Alan Dışı)</t>
  </si>
  <si>
    <t>MIM 162.1</t>
  </si>
  <si>
    <t>Somutlaştırma Atölyesi</t>
  </si>
  <si>
    <t>MIM 201</t>
  </si>
  <si>
    <t>Mimari Proje Stüdyosu I</t>
  </si>
  <si>
    <t>MIM 203</t>
  </si>
  <si>
    <t xml:space="preserve">Yapı Malzemesi </t>
  </si>
  <si>
    <t>MIM 205</t>
  </si>
  <si>
    <t>Mimarlıkta Bilgisayar Uygulamaları II</t>
  </si>
  <si>
    <t>MIM 207</t>
  </si>
  <si>
    <t>Yapı ve Yapım Teknolojileri I</t>
  </si>
  <si>
    <t>MIM 209</t>
  </si>
  <si>
    <t>Mimarlık Tarihi I</t>
  </si>
  <si>
    <t>MIM 211</t>
  </si>
  <si>
    <t>Rölöve</t>
  </si>
  <si>
    <t>SEÇ 251</t>
  </si>
  <si>
    <t>Seçimlik Ders 251 (Alan İçi)</t>
  </si>
  <si>
    <t>MIM 251.1</t>
  </si>
  <si>
    <t>Geleneksel Yapılar</t>
  </si>
  <si>
    <t>MIM 251.2</t>
  </si>
  <si>
    <t>Evrensel Tasarım</t>
  </si>
  <si>
    <t>MIM 251.3</t>
  </si>
  <si>
    <t>Mimarlıkta Topografya</t>
  </si>
  <si>
    <t>MIM 251.4</t>
  </si>
  <si>
    <t>Mimarlıkta Fotograf</t>
  </si>
  <si>
    <t>MIM 251.5</t>
  </si>
  <si>
    <t>Renk Kuramı</t>
  </si>
  <si>
    <t>MIM 251.6</t>
  </si>
  <si>
    <t>Mimarlıkta Parametrik Yaklaşımlar</t>
  </si>
  <si>
    <t>MIM 251.7</t>
  </si>
  <si>
    <t>Hareketli Çatıların Yapısal Özellikleri</t>
  </si>
  <si>
    <t>MIM 251.8</t>
  </si>
  <si>
    <t>Dijital Ortamda Grafik Sunum Teknikleri</t>
  </si>
  <si>
    <t>MIM 251.9</t>
  </si>
  <si>
    <t>Yapay Zeka Destekli Tasarım Pratikleri</t>
  </si>
  <si>
    <t>MIM 202</t>
  </si>
  <si>
    <t>Mimari Proje Stüdyosu II</t>
  </si>
  <si>
    <t>MIM 204</t>
  </si>
  <si>
    <t>Fiziksel Çevre Denetimi Stüdyosu I</t>
  </si>
  <si>
    <t>MIM 206</t>
  </si>
  <si>
    <t>Yapı ve Yapım Teknolojileri II</t>
  </si>
  <si>
    <t>MIM 208</t>
  </si>
  <si>
    <t>Mimarlık Tarihi II</t>
  </si>
  <si>
    <t>SEÇ 252</t>
  </si>
  <si>
    <t>MIM 252.1</t>
  </si>
  <si>
    <t>Sürdürülebilir Tasarım Kuramları</t>
  </si>
  <si>
    <t>MIM 252.2</t>
  </si>
  <si>
    <t>Peyzaj Tasarımı</t>
  </si>
  <si>
    <t>MIM 252.3</t>
  </si>
  <si>
    <t>Yapma Çevrede Performans Değerlendirme</t>
  </si>
  <si>
    <t>MIM 252.4</t>
  </si>
  <si>
    <t>Mimarlıkta Kuram ve Eleştiri</t>
  </si>
  <si>
    <t>MIM 252.5</t>
  </si>
  <si>
    <t>Mimarlıkta 2B ve 3B Tasarım Araçları</t>
  </si>
  <si>
    <t>MIM 252.6</t>
  </si>
  <si>
    <t>Kentsel Tasarımda Kuramsal Yaklaşımlar</t>
  </si>
  <si>
    <t>MIM 252.7</t>
  </si>
  <si>
    <t>Yapı Bilgi Modelleme</t>
  </si>
  <si>
    <t>MIM 252.8</t>
  </si>
  <si>
    <t>Anadolu'da Kırsal Mimarlık</t>
  </si>
  <si>
    <t>SEÇ 262</t>
  </si>
  <si>
    <t>MIM 262.1</t>
  </si>
  <si>
    <t>Marker Teknikleri</t>
  </si>
  <si>
    <t>MIM 262.2</t>
  </si>
  <si>
    <t>Resimle Düşünce Anlatım</t>
  </si>
  <si>
    <t>MIM 262.3</t>
  </si>
  <si>
    <t>Sanat Tarihi</t>
  </si>
  <si>
    <t>MIM 262.4</t>
  </si>
  <si>
    <t>Antik Kentler</t>
  </si>
  <si>
    <t>MIM 262.5</t>
  </si>
  <si>
    <t>Bilim Tarihi ve Felsefesi</t>
  </si>
  <si>
    <t>MIM 262.6</t>
  </si>
  <si>
    <t>Afet Yönetimi</t>
  </si>
  <si>
    <t>Bağılmlılıkla Mücadele</t>
  </si>
  <si>
    <t>MIM 301</t>
  </si>
  <si>
    <t>Mimari Proje Stüdyosu III</t>
  </si>
  <si>
    <t>MIM 303</t>
  </si>
  <si>
    <t>Fiziksel Çevre Denetimi Stüdyosu II</t>
  </si>
  <si>
    <t>MIM 305</t>
  </si>
  <si>
    <t>Mimarlık Tarihi III</t>
  </si>
  <si>
    <t>MIM 307</t>
  </si>
  <si>
    <t>Tarihi Çevre Koruma ve Restorasyon</t>
  </si>
  <si>
    <t>SEÇ 351</t>
  </si>
  <si>
    <t>MIM 351.1</t>
  </si>
  <si>
    <t>Mimarlık, Kent ve Sinema</t>
  </si>
  <si>
    <t>SEÇ  351</t>
  </si>
  <si>
    <t>MIM 351.2</t>
  </si>
  <si>
    <t xml:space="preserve">Enerji Kimlik Belgesi (EKB) </t>
  </si>
  <si>
    <t>MIM 351.3</t>
  </si>
  <si>
    <t>Binalarda Enerji Yönetimi</t>
  </si>
  <si>
    <t>MIM 351.4</t>
  </si>
  <si>
    <t>Çok Katlı Yapı Tasarımı</t>
  </si>
  <si>
    <t>SEÇ 361</t>
  </si>
  <si>
    <t>MIM 361.1</t>
  </si>
  <si>
    <t>Aquarel-Suluboya Teknikleri</t>
  </si>
  <si>
    <t>MIM 361.2</t>
  </si>
  <si>
    <t>Matematiksel Estetik</t>
  </si>
  <si>
    <t>MIM 361.3</t>
  </si>
  <si>
    <t>Afet Bilinci</t>
  </si>
  <si>
    <t>MIM 361.4</t>
  </si>
  <si>
    <t>Etkili ve Güzel Konuşma</t>
  </si>
  <si>
    <t>MIM 361.5</t>
  </si>
  <si>
    <t>Temel İlkyardım ve Acil Eğitimi</t>
  </si>
  <si>
    <t>MIM 361.6</t>
  </si>
  <si>
    <t>Yangın Güvenliği</t>
  </si>
  <si>
    <t>MIM 361.7</t>
  </si>
  <si>
    <t>Türk Sanat Tarihi</t>
  </si>
  <si>
    <t>MIM 302</t>
  </si>
  <si>
    <t>Mimari Proje Stüdyosu IV</t>
  </si>
  <si>
    <t xml:space="preserve">MIM 304 </t>
  </si>
  <si>
    <t>Şehircilik Stüdyosu</t>
  </si>
  <si>
    <t>MIM 306</t>
  </si>
  <si>
    <t>Mimarlık Tarihi IV</t>
  </si>
  <si>
    <t>MIM 308</t>
  </si>
  <si>
    <t>Yapı Üretim Sistemleri</t>
  </si>
  <si>
    <t>MIM 310</t>
  </si>
  <si>
    <t>Staj I</t>
  </si>
  <si>
    <t>MIM 312</t>
  </si>
  <si>
    <t>Sürdürülebilirlik</t>
  </si>
  <si>
    <t>SEÇ 352</t>
  </si>
  <si>
    <t>Seçimlik Ders 352 (Alan İçi)</t>
  </si>
  <si>
    <t>MIM 352.1</t>
  </si>
  <si>
    <t>Yapım Projelerinde Zaman Yönetimi</t>
  </si>
  <si>
    <t>MIM 352.2</t>
  </si>
  <si>
    <t>Yenilenebilir Enerji Uygulamaları</t>
  </si>
  <si>
    <t>MIM 352.3</t>
  </si>
  <si>
    <t>Çelik Yapı Tasarımı</t>
  </si>
  <si>
    <t>MIM 352.4</t>
  </si>
  <si>
    <t>Yapı Hasarları ve Kusurları</t>
  </si>
  <si>
    <t>MIM 352.5</t>
  </si>
  <si>
    <t>Mekan Çözümleme</t>
  </si>
  <si>
    <t>SEÇ 362</t>
  </si>
  <si>
    <t>Seçimlik Ders 362 (Alan Dışı)</t>
  </si>
  <si>
    <t>MIM 362.1</t>
  </si>
  <si>
    <t>Medya Okuryazarlığı</t>
  </si>
  <si>
    <t>MIM 362.2</t>
  </si>
  <si>
    <t>Endüstriyel Tasarım</t>
  </si>
  <si>
    <t>MIM 362.3</t>
  </si>
  <si>
    <t>Temel Fotoğrafçılık</t>
  </si>
  <si>
    <t>MIM 362.4</t>
  </si>
  <si>
    <t>Mitoloji</t>
  </si>
  <si>
    <t>MIM 362.5</t>
  </si>
  <si>
    <t>Müzik Kültürü</t>
  </si>
  <si>
    <t>MIM 362.6</t>
  </si>
  <si>
    <t>İş Güvenliği ve İşçi Sağlığı</t>
  </si>
  <si>
    <t>MIM 362.7</t>
  </si>
  <si>
    <t>Batı Sanatı Tarihi</t>
  </si>
  <si>
    <t>Çevre ve Ekoloji</t>
  </si>
  <si>
    <t>MIM 401</t>
  </si>
  <si>
    <t>Mimari Proje Stüdyosu V</t>
  </si>
  <si>
    <t>MIM 403</t>
  </si>
  <si>
    <t>Yapım Projelerinin Yönetimi</t>
  </si>
  <si>
    <t>MIM 405</t>
  </si>
  <si>
    <t>Uygulama Projesi</t>
  </si>
  <si>
    <t>MIM 407</t>
  </si>
  <si>
    <t>Staj II</t>
  </si>
  <si>
    <t>SEÇ 451</t>
  </si>
  <si>
    <t>MIM 451.1</t>
  </si>
  <si>
    <t>Çağdaş Taşıyıcı Sistemler</t>
  </si>
  <si>
    <t>MIM 451.2</t>
  </si>
  <si>
    <t>Geleneksel Ahşap Yapı Uygulamaları</t>
  </si>
  <si>
    <t>MIM 451.3</t>
  </si>
  <si>
    <t>Mimarlıkta Mekanik Sistemler</t>
  </si>
  <si>
    <t>MIM 451.4</t>
  </si>
  <si>
    <t>Enerji Etkin Yapı Tasarımı</t>
  </si>
  <si>
    <t>MIM 451.5</t>
  </si>
  <si>
    <t>Bina Pazarlama Stratejileri</t>
  </si>
  <si>
    <t>SEÇ 461</t>
  </si>
  <si>
    <t>MIM 461.1</t>
  </si>
  <si>
    <t>Akademik Türkçe</t>
  </si>
  <si>
    <t>MIM 461.2</t>
  </si>
  <si>
    <t>Sörf</t>
  </si>
  <si>
    <t>MIM 461.3</t>
  </si>
  <si>
    <t>Sosyoloji</t>
  </si>
  <si>
    <t>MIM 461.4</t>
  </si>
  <si>
    <t>Felsefe</t>
  </si>
  <si>
    <t>MIM 461.5</t>
  </si>
  <si>
    <t>Çağdaş Sanat</t>
  </si>
  <si>
    <t>MIM 461.6</t>
  </si>
  <si>
    <t>Desen</t>
  </si>
  <si>
    <t>SEÇ 463</t>
  </si>
  <si>
    <t>MIM 463.1</t>
  </si>
  <si>
    <t>Resim</t>
  </si>
  <si>
    <t>SEC 463</t>
  </si>
  <si>
    <t>Boks, Karate, Tekvando</t>
  </si>
  <si>
    <t>Futbol</t>
  </si>
  <si>
    <t>Kostüm</t>
  </si>
  <si>
    <t>Veritabanı Tasarımı</t>
  </si>
  <si>
    <t>MIM 402</t>
  </si>
  <si>
    <t>Bitirme Projesi</t>
  </si>
  <si>
    <t>MIM 401, 405,303</t>
  </si>
  <si>
    <t>MIM 404</t>
  </si>
  <si>
    <t>İş ve İmar Hukuku</t>
  </si>
  <si>
    <t>MIM 406</t>
  </si>
  <si>
    <t>Meslek Pratiği</t>
  </si>
  <si>
    <t>SEÇ 452</t>
  </si>
  <si>
    <t>MIM 452.1</t>
  </si>
  <si>
    <t>Çelik Malzeme ve Mimari Tasarımlar</t>
  </si>
  <si>
    <t>MIM 452.2</t>
  </si>
  <si>
    <t>Marka Kentler</t>
  </si>
  <si>
    <t>SEÇ 454</t>
  </si>
  <si>
    <t>MIM 454.1</t>
  </si>
  <si>
    <t>Tasarımda Deprem Faktörü</t>
  </si>
  <si>
    <t>MIM 454.2</t>
  </si>
  <si>
    <t>Mimarlıkta Veritabanı Ugulamaları</t>
  </si>
  <si>
    <t>MIM 454.3</t>
  </si>
  <si>
    <t>Yapım Projelerinde Bütünleşik Planlama</t>
  </si>
  <si>
    <t>Seçimlik Ders 462 (Alan Dışı)</t>
  </si>
  <si>
    <t>SEÇ 462</t>
  </si>
  <si>
    <t>MIM 462.1</t>
  </si>
  <si>
    <t>Etik</t>
  </si>
  <si>
    <t>MIM 462.2</t>
  </si>
  <si>
    <t>Tiyatro ve Sinema</t>
  </si>
  <si>
    <t>Sağlıklı Yaşam</t>
  </si>
  <si>
    <t>MIM 462.4</t>
  </si>
  <si>
    <t>Beslenme</t>
  </si>
  <si>
    <t>MIM 462.5</t>
  </si>
  <si>
    <t>Masa Tenisi</t>
  </si>
  <si>
    <t>Sanat Eleştirisi</t>
  </si>
  <si>
    <t>Seçimlik Ders 464 (Alan Dışı)</t>
  </si>
  <si>
    <t>SEÇ 464</t>
  </si>
  <si>
    <t>MIM 464.1</t>
  </si>
  <si>
    <t>Halk Oyunları</t>
  </si>
  <si>
    <t>MIM 464.2</t>
  </si>
  <si>
    <t>Voleybol</t>
  </si>
  <si>
    <t>MIM 464.3</t>
  </si>
  <si>
    <t>Basketbol</t>
  </si>
  <si>
    <t>MIM 464.4</t>
  </si>
  <si>
    <t>Tenis</t>
  </si>
  <si>
    <t>MIM 464.5</t>
  </si>
  <si>
    <t>Sanat ve Estetik</t>
  </si>
  <si>
    <t>Bilgi Teorisi</t>
  </si>
  <si>
    <t>Müzecilik ve Eser Hukuku</t>
  </si>
  <si>
    <t>SEÇ 466</t>
  </si>
  <si>
    <t>Seçimlik Ders 466 (Alan Dışı)</t>
  </si>
  <si>
    <t>MIM 466.1</t>
  </si>
  <si>
    <t>Okçuluk</t>
  </si>
  <si>
    <t>MIM 466.2</t>
  </si>
  <si>
    <t>İnsan Hakları</t>
  </si>
  <si>
    <t>MIM 466.3</t>
  </si>
  <si>
    <t>Heykel</t>
  </si>
  <si>
    <t>MIM 466.4</t>
  </si>
  <si>
    <t>Arkeolojiye Giriş</t>
  </si>
  <si>
    <t>MIM 466.5</t>
  </si>
  <si>
    <t>Mekan ve Sanat</t>
  </si>
  <si>
    <t>Bu grup altından en az bir ders alınması zorunludur.</t>
  </si>
  <si>
    <r>
      <rPr>
        <b/>
        <sz val="8"/>
        <color rgb="FFFF0000"/>
        <rFont val="Times New Roman"/>
        <family val="1"/>
        <charset val="162"/>
      </rPr>
      <t xml:space="preserve"> 1 </t>
    </r>
    <r>
      <rPr>
        <sz val="8"/>
        <color theme="1"/>
        <rFont val="Times New Roman"/>
        <family val="1"/>
        <charset val="162"/>
      </rPr>
      <t>MAT 101 Matematik dersi bu ders ile intibak yapılacaktır.</t>
    </r>
  </si>
  <si>
    <r>
      <rPr>
        <b/>
        <sz val="8"/>
        <color rgb="FFFF0000"/>
        <rFont val="Times New Roman"/>
        <family val="1"/>
        <charset val="162"/>
      </rPr>
      <t xml:space="preserve">2-3 </t>
    </r>
    <r>
      <rPr>
        <sz val="8"/>
        <color theme="1"/>
        <rFont val="Times New Roman"/>
        <family val="1"/>
        <charset val="162"/>
      </rPr>
      <t>Bu dersin önkoşulu MIM 101</t>
    </r>
  </si>
  <si>
    <r>
      <rPr>
        <b/>
        <sz val="8"/>
        <color rgb="FFFF0000"/>
        <rFont val="Times New Roman"/>
        <family val="1"/>
        <charset val="162"/>
      </rPr>
      <t xml:space="preserve">  1 </t>
    </r>
    <r>
      <rPr>
        <sz val="8"/>
        <color theme="1"/>
        <rFont val="Times New Roman"/>
        <family val="1"/>
        <charset val="162"/>
      </rPr>
      <t>MIM 106 Yapı Malzemesi I dersi bu ders ile intibak yapılacaktır.</t>
    </r>
  </si>
  <si>
    <r>
      <rPr>
        <b/>
        <sz val="8"/>
        <color rgb="FFFF0000"/>
        <rFont val="Times New Roman"/>
        <family val="1"/>
        <charset val="162"/>
      </rPr>
      <t xml:space="preserve"> 2-3 </t>
    </r>
    <r>
      <rPr>
        <sz val="8"/>
        <color theme="1"/>
        <rFont val="Times New Roman"/>
        <family val="1"/>
        <charset val="162"/>
      </rPr>
      <t>Bu dersin önkoşulu MIM 102</t>
    </r>
  </si>
  <si>
    <r>
      <rPr>
        <b/>
        <sz val="8"/>
        <color rgb="FFFF0000"/>
        <rFont val="Times New Roman"/>
        <family val="1"/>
        <charset val="162"/>
      </rPr>
      <t xml:space="preserve"> 1</t>
    </r>
    <r>
      <rPr>
        <sz val="8"/>
        <color theme="1"/>
        <rFont val="Times New Roman"/>
        <family val="1"/>
        <charset val="162"/>
      </rPr>
      <t xml:space="preserve"> MIM 203 Yapı Malzemesi II dersi bu ders ile intibak yapılacaktır. </t>
    </r>
  </si>
  <si>
    <r>
      <rPr>
        <b/>
        <sz val="8"/>
        <color rgb="FFFF0000"/>
        <rFont val="Times New Roman"/>
        <family val="1"/>
        <charset val="162"/>
      </rPr>
      <t>3</t>
    </r>
    <r>
      <rPr>
        <sz val="8"/>
        <color theme="1"/>
        <rFont val="Times New Roman"/>
        <family val="1"/>
        <charset val="162"/>
      </rPr>
      <t xml:space="preserve"> Bu dersin önkoşulu MIM 108</t>
    </r>
  </si>
  <si>
    <r>
      <rPr>
        <b/>
        <sz val="8"/>
        <color rgb="FFFF0000"/>
        <rFont val="Times New Roman"/>
        <family val="1"/>
        <charset val="162"/>
      </rPr>
      <t xml:space="preserve">3 </t>
    </r>
    <r>
      <rPr>
        <sz val="8"/>
        <color theme="1"/>
        <rFont val="Times New Roman"/>
        <family val="1"/>
        <charset val="162"/>
      </rPr>
      <t>Bu dersin Önkoşulu MIM 209</t>
    </r>
  </si>
  <si>
    <r>
      <rPr>
        <b/>
        <sz val="8"/>
        <color rgb="FFFF0000"/>
        <rFont val="Times New Roman"/>
        <family val="1"/>
        <charset val="162"/>
      </rPr>
      <t xml:space="preserve">2-3 </t>
    </r>
    <r>
      <rPr>
        <sz val="8"/>
        <color theme="1"/>
        <rFont val="Times New Roman"/>
        <family val="1"/>
        <charset val="162"/>
      </rPr>
      <t>Bu dersin Önkoşulu MIM 202</t>
    </r>
  </si>
  <si>
    <r>
      <rPr>
        <b/>
        <sz val="8"/>
        <color rgb="FFFF0000"/>
        <rFont val="Times New Roman"/>
        <family val="1"/>
        <charset val="162"/>
      </rPr>
      <t>2-3</t>
    </r>
    <r>
      <rPr>
        <sz val="8"/>
        <color theme="1"/>
        <rFont val="Times New Roman"/>
        <family val="1"/>
        <charset val="162"/>
      </rPr>
      <t xml:space="preserve"> Bu dersin Önkoşulu MIM 204</t>
    </r>
  </si>
  <si>
    <r>
      <rPr>
        <b/>
        <sz val="8"/>
        <color rgb="FFFF0000"/>
        <rFont val="Times New Roman"/>
        <family val="1"/>
        <charset val="162"/>
      </rPr>
      <t xml:space="preserve">2-3 </t>
    </r>
    <r>
      <rPr>
        <sz val="8"/>
        <color theme="1"/>
        <rFont val="Times New Roman"/>
        <family val="1"/>
        <charset val="162"/>
      </rPr>
      <t>BU DERSİN ÖNKOŞULU MIM 301</t>
    </r>
  </si>
  <si>
    <r>
      <rPr>
        <b/>
        <sz val="8"/>
        <color rgb="FFFF0000"/>
        <rFont val="Times New Roman"/>
        <family val="1"/>
        <charset val="162"/>
      </rPr>
      <t xml:space="preserve">1  </t>
    </r>
    <r>
      <rPr>
        <sz val="8"/>
        <rFont val="Times New Roman"/>
        <family val="1"/>
        <charset val="162"/>
      </rPr>
      <t>MIM 304 Uzmanlık Alanı Proje Stüdyosu dersi bu ders ile intibak yapılacaktır.</t>
    </r>
  </si>
  <si>
    <r>
      <rPr>
        <b/>
        <sz val="8"/>
        <color rgb="FFFF0000"/>
        <rFont val="Times New Roman"/>
        <family val="1"/>
        <charset val="162"/>
      </rPr>
      <t>3</t>
    </r>
    <r>
      <rPr>
        <sz val="8"/>
        <color theme="1"/>
        <rFont val="Times New Roman"/>
        <family val="1"/>
        <charset val="162"/>
      </rPr>
      <t xml:space="preserve"> BU DERSİN ÖN KOŞULU MIM 305</t>
    </r>
  </si>
  <si>
    <r>
      <rPr>
        <b/>
        <sz val="8"/>
        <color rgb="FFFF0000"/>
        <rFont val="Times New Roman"/>
        <family val="1"/>
        <charset val="162"/>
      </rPr>
      <t>2-3</t>
    </r>
    <r>
      <rPr>
        <sz val="8"/>
        <color theme="1"/>
        <rFont val="Times New Roman"/>
        <family val="1"/>
        <charset val="162"/>
      </rPr>
      <t xml:space="preserve"> BU DERSİN ÖNKOŞULU MIM 302</t>
    </r>
  </si>
  <si>
    <r>
      <rPr>
        <b/>
        <sz val="8"/>
        <color rgb="FFFF0000"/>
        <rFont val="Times New Roman"/>
        <family val="1"/>
        <charset val="162"/>
      </rPr>
      <t xml:space="preserve">2-3 </t>
    </r>
    <r>
      <rPr>
        <sz val="8"/>
        <color theme="1"/>
        <rFont val="Times New Roman"/>
        <family val="1"/>
        <charset val="162"/>
      </rPr>
      <t>BU DERSİN ÖNKOŞULU MIM 302</t>
    </r>
  </si>
  <si>
    <t>Bu dersi ilk defa alacaklar ile daha önce kalanlar bu ders yerine artık son öğretim planındaki yerine belirlenen ders alacaklardır.</t>
  </si>
  <si>
    <t>Bu dersin AKTS kredi değeri değiştirilmiş olup, dersi ilk kez alanlar ile alttan alması gerekenler bundan sonraki dönemlerde dersi
bu AKTS Kredi değeri ile alırlar.</t>
  </si>
  <si>
    <t>Bu dersi alabilmek için bundan önceki dönemlerde belirtilen derslerin alınmış ve başarılmış olunması gerekmektedir.</t>
  </si>
  <si>
    <t>4-2</t>
  </si>
  <si>
    <t>4-2. Bu grup altından en az bir ders alınması zorunludur.</t>
  </si>
  <si>
    <r>
      <rPr>
        <sz val="8"/>
        <color rgb="FFFF0000"/>
        <rFont val="Times New Roman"/>
        <family val="1"/>
        <charset val="162"/>
      </rPr>
      <t xml:space="preserve">4-2. </t>
    </r>
    <r>
      <rPr>
        <sz val="8"/>
        <color theme="1"/>
        <rFont val="Times New Roman"/>
        <family val="1"/>
        <charset val="162"/>
      </rPr>
      <t>Bu grup altından en az bir ders alınması zorunludur.</t>
    </r>
  </si>
  <si>
    <t>4- 2</t>
  </si>
  <si>
    <r>
      <t xml:space="preserve">Bu ders 2019 yılı müfredatı SEÇ IV grubundan 2026 SEÇ 161 grubuna eklenmiştir. </t>
    </r>
    <r>
      <rPr>
        <sz val="8"/>
        <color rgb="FFFF0000"/>
        <rFont val="Times New Roman"/>
        <family val="1"/>
        <charset val="162"/>
      </rPr>
      <t>4- 2</t>
    </r>
  </si>
  <si>
    <r>
      <t xml:space="preserve">Bu grup altından en az bir ders alınması zorunludur. </t>
    </r>
    <r>
      <rPr>
        <sz val="8"/>
        <color rgb="FFFF0000"/>
        <rFont val="Times New Roman"/>
        <family val="1"/>
        <charset val="162"/>
      </rPr>
      <t>4-2</t>
    </r>
  </si>
  <si>
    <r>
      <t>Bu grup altından en az bir ders alınması zorunlud</t>
    </r>
    <r>
      <rPr>
        <sz val="8"/>
        <color rgb="FFFF0000"/>
        <rFont val="Times New Roman"/>
        <family val="1"/>
        <charset val="162"/>
      </rPr>
      <t>ur. 4-2</t>
    </r>
  </si>
  <si>
    <t>MIM 161.2</t>
  </si>
  <si>
    <t>MIM 162.2</t>
  </si>
  <si>
    <t>MIM 161.3</t>
  </si>
  <si>
    <t>MIM 162.3</t>
  </si>
  <si>
    <t>Seçmeli Alan İçi Dersler</t>
  </si>
  <si>
    <t>Seçmeli Alan Dışı Dersler</t>
  </si>
  <si>
    <t>Ortak Zorunlu dersler</t>
  </si>
  <si>
    <t>Seçimlik Ders 252 (Alan İçi)</t>
  </si>
  <si>
    <t>Seçimlik Ders 262 (Alan Dışı)</t>
  </si>
  <si>
    <t>Seçimlik Ders 351 (Alan İçi)</t>
  </si>
  <si>
    <t>Seçimlik Ders 361 (Alan Dışı)</t>
  </si>
  <si>
    <t>Seçimlik Ders 451 (Alan İçi)</t>
  </si>
  <si>
    <t>Seçimlik Ders 461 (Alan Dışı)</t>
  </si>
  <si>
    <t>Seçimlik Ders 463 (Alan Dışı)</t>
  </si>
  <si>
    <t>Seçimlik Ders 452 (Alan İçi)</t>
  </si>
  <si>
    <t>Seçimlik Ders 454 (Alan İçi)</t>
  </si>
  <si>
    <r>
      <t xml:space="preserve"> </t>
    </r>
    <r>
      <rPr>
        <sz val="8"/>
        <color rgb="FFFF0000"/>
        <rFont val="Times New Roman"/>
        <family val="1"/>
        <charset val="162"/>
      </rPr>
      <t>4- 2</t>
    </r>
  </si>
  <si>
    <r>
      <rPr>
        <b/>
        <sz val="8"/>
        <color rgb="FFFF0000"/>
        <rFont val="Times New Roman"/>
        <family val="1"/>
        <charset val="162"/>
      </rPr>
      <t>2-3</t>
    </r>
    <r>
      <rPr>
        <sz val="8"/>
        <color theme="1"/>
        <rFont val="Times New Roman"/>
        <family val="1"/>
        <charset val="162"/>
      </rPr>
      <t xml:space="preserve"> Bu dersin Önkoşulu MIM 201</t>
    </r>
  </si>
  <si>
    <r>
      <rPr>
        <b/>
        <sz val="8"/>
        <color rgb="FFFF0000"/>
        <rFont val="Times New Roman"/>
        <family val="1"/>
        <charset val="162"/>
      </rPr>
      <t xml:space="preserve"> 3 </t>
    </r>
    <r>
      <rPr>
        <sz val="8"/>
        <color theme="1"/>
        <rFont val="Times New Roman"/>
        <family val="1"/>
        <charset val="162"/>
      </rPr>
      <t>Bu dersin Önkoşulu  MIM 208</t>
    </r>
  </si>
  <si>
    <t xml:space="preserve"> MIM 304 Uzmanlık Alanı Proje Stüdyosu dersi MIM 304 ŞEHİRCİLİK STÜDYOSU  ders ile intibak yapılacaktır.</t>
  </si>
  <si>
    <t xml:space="preserve"> MIM 203 Yapı Malzemesi II dersi MIM 203 YAPI MALZEMESİ dersi ile intibak yapılacaktır.</t>
  </si>
  <si>
    <t xml:space="preserve"> MIM 106 Yapı Malzemesi I MIM 106 STATİK-MUKAVEMET dersi ile intibak yapılacaktır.</t>
  </si>
  <si>
    <r>
      <rPr>
        <b/>
        <sz val="8"/>
        <color rgb="FFFF0000"/>
        <rFont val="Times New Roman"/>
        <family val="1"/>
        <charset val="162"/>
      </rPr>
      <t>2-3</t>
    </r>
    <r>
      <rPr>
        <sz val="8"/>
        <color theme="1"/>
        <rFont val="Times New Roman"/>
        <family val="1"/>
        <charset val="162"/>
      </rPr>
      <t xml:space="preserve"> BU DERSİN ÖNKOŞULU   MIM 401, 405,303</t>
    </r>
  </si>
  <si>
    <t xml:space="preserve"> MAT 101 MATEMATİK dersi MIM 111 BİNA BİLGİSİ dersi ile intibak yapılacaktır.</t>
  </si>
  <si>
    <t>SEÇ 164</t>
  </si>
  <si>
    <t>Seçimlik Ders 164 (Alan Dışı)</t>
  </si>
  <si>
    <t>MIM 164.1</t>
  </si>
  <si>
    <t>MIM 164.2</t>
  </si>
  <si>
    <t xml:space="preserve">AÇIKLAMALAR </t>
  </si>
  <si>
    <t>Öğrenciler ikinci sınıftan itibaren 20 iş günü şantiye ve 20 işgünü büro stajı olmak üzere 40 iş günü stajlarını tamamlamak zorundadırlar. Stajın kabulu için Sanat Tasarım ve Mimarlık Fakültesi Staj Genel Esasları ve Sanat Tasarım ve Mimarlık Fakültesi Mimarlık Bölümü Staj Esasları geçerlidir.</t>
  </si>
  <si>
    <t>2-A</t>
  </si>
  <si>
    <t>MIM 463.2</t>
  </si>
  <si>
    <t>MIM 463.3</t>
  </si>
  <si>
    <t>MIM 464.6</t>
  </si>
  <si>
    <t>Mimarlıkta Taşıyıcı Sistem Tasarımı</t>
  </si>
  <si>
    <t>MIM 462.3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</si>
</sst>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charset val="162"/>
      <scheme val="minor"/>
    </font>
    <font>
      <b/>
      <sz val="12"/>
      <color theme="1"/>
      <name val="Times New Roman"/>
      <family val="1"/>
      <charset val="162"/>
    </font>
    <font>
      <b/>
      <sz val="10"/>
      <color theme="1"/>
      <name val="Times New Roman"/>
      <family val="1"/>
      <charset val="162"/>
    </font>
    <font>
      <sz val="10"/>
      <color theme="1"/>
      <name val="Times New Roman"/>
      <family val="1"/>
      <charset val="162"/>
    </font>
    <font>
      <i/>
      <sz val="10"/>
      <color theme="1"/>
      <name val="Times New Roman"/>
      <family val="1"/>
      <charset val="162"/>
    </font>
    <font>
      <sz val="12"/>
      <color theme="1"/>
      <name val="Times New Roman"/>
      <family val="1"/>
      <charset val="162"/>
    </font>
    <font>
      <b/>
      <u/>
      <sz val="12"/>
      <color theme="1"/>
      <name val="Times New Roman"/>
      <family val="1"/>
      <charset val="162"/>
    </font>
    <font>
      <sz val="16"/>
      <color theme="1"/>
      <name val="Times New Roman"/>
      <family val="1"/>
      <charset val="162"/>
    </font>
    <font>
      <b/>
      <sz val="14"/>
      <color theme="1"/>
      <name val="Times New Roman"/>
      <family val="1"/>
      <charset val="162"/>
    </font>
    <font>
      <b/>
      <sz val="9"/>
      <color theme="1"/>
      <name val="Times New Roman"/>
      <family val="1"/>
      <charset val="162"/>
    </font>
    <font>
      <sz val="11"/>
      <color theme="1"/>
      <name val="Times New Roman"/>
      <family val="1"/>
      <charset val="162"/>
    </font>
    <font>
      <b/>
      <u/>
      <sz val="10"/>
      <color theme="1"/>
      <name val="Times New Roman"/>
      <family val="1"/>
      <charset val="162"/>
    </font>
    <font>
      <sz val="14"/>
      <color theme="1"/>
      <name val="Times New Roman"/>
      <family val="1"/>
      <charset val="162"/>
    </font>
    <font>
      <b/>
      <sz val="8"/>
      <color theme="1"/>
      <name val="Times New Roman"/>
      <family val="1"/>
      <charset val="162"/>
    </font>
    <font>
      <strike/>
      <sz val="12"/>
      <color theme="1"/>
      <name val="Times New Roman"/>
      <family val="1"/>
      <charset val="162"/>
    </font>
    <font>
      <i/>
      <sz val="11"/>
      <color theme="1"/>
      <name val="Times New Roman"/>
      <family val="1"/>
      <charset val="162"/>
    </font>
    <font>
      <sz val="11"/>
      <color theme="1"/>
      <name val="Calibri"/>
      <family val="2"/>
      <charset val="162"/>
      <scheme val="minor"/>
    </font>
    <font>
      <sz val="10"/>
      <color rgb="FF000000"/>
      <name val="Times New Roman"/>
      <family val="1"/>
      <charset val="162"/>
    </font>
    <font>
      <sz val="10"/>
      <name val="Times New Roman"/>
      <family val="1"/>
      <charset val="162"/>
    </font>
    <font>
      <b/>
      <sz val="10"/>
      <color rgb="FF000000"/>
      <name val="Times New Roman"/>
      <family val="1"/>
      <charset val="162"/>
    </font>
    <font>
      <i/>
      <sz val="10"/>
      <name val="Times New Roman"/>
      <family val="1"/>
      <charset val="162"/>
    </font>
    <font>
      <i/>
      <sz val="10"/>
      <color rgb="FF000000"/>
      <name val="Calibri"/>
      <family val="1"/>
      <charset val="162"/>
      <scheme val="minor"/>
    </font>
    <font>
      <b/>
      <sz val="10"/>
      <color rgb="FFFF0000"/>
      <name val="Times New Roman"/>
      <family val="1"/>
      <charset val="162"/>
    </font>
    <font>
      <sz val="8"/>
      <color theme="1"/>
      <name val="Times New Roman"/>
      <family val="1"/>
      <charset val="162"/>
    </font>
    <font>
      <b/>
      <sz val="8"/>
      <color rgb="FFFF0000"/>
      <name val="Times New Roman"/>
      <family val="1"/>
      <charset val="162"/>
    </font>
    <font>
      <sz val="8"/>
      <name val="Times New Roman"/>
      <family val="1"/>
      <charset val="162"/>
    </font>
    <font>
      <sz val="8"/>
      <color theme="1"/>
      <name val="Calibri"/>
      <family val="2"/>
      <charset val="162"/>
      <scheme val="minor"/>
    </font>
    <font>
      <sz val="8"/>
      <name val="Calibri"/>
      <family val="2"/>
      <charset val="162"/>
      <scheme val="minor"/>
    </font>
    <font>
      <sz val="8"/>
      <color rgb="FFFF0000"/>
      <name val="Times New Roman"/>
      <family val="1"/>
      <charset val="162"/>
    </font>
    <font>
      <b/>
      <sz val="8"/>
      <name val="Times New Roman"/>
      <family val="1"/>
      <charset val="162"/>
    </font>
    <font>
      <sz val="7"/>
      <color theme="1"/>
      <name val="Times New Roman"/>
      <family val="1"/>
      <charset val="162"/>
    </font>
    <font>
      <b/>
      <sz val="7"/>
      <color theme="1"/>
      <name val="Times New Roman"/>
      <family val="1"/>
      <charset val="162"/>
    </font>
  </fonts>
  <fills count="12">
    <fill>
      <patternFill patternType="none"/>
    </fill>
    <fill>
      <patternFill patternType="gray125"/>
    </fill>
    <fill>
      <patternFill patternType="solid">
        <fgColor rgb="FFA6A6A6"/>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rgb="FFFFC000"/>
        <bgColor indexed="64"/>
      </patternFill>
    </fill>
    <fill>
      <patternFill patternType="solid">
        <fgColor theme="2" tint="-9.9978637043366805E-2"/>
        <bgColor indexed="64"/>
      </patternFill>
    </fill>
    <fill>
      <patternFill patternType="solid">
        <fgColor theme="2"/>
        <bgColor indexed="64"/>
      </patternFill>
    </fill>
    <fill>
      <patternFill patternType="solid">
        <fgColor theme="2" tint="-0.249977111117893"/>
        <bgColor indexed="64"/>
      </patternFill>
    </fill>
    <fill>
      <patternFill patternType="solid">
        <fgColor rgb="FFF1F1F1"/>
        <bgColor rgb="FFF1F1F1"/>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style="medium">
        <color indexed="64"/>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bottom/>
      <diagonal/>
    </border>
    <border>
      <left style="thin">
        <color rgb="FF000000"/>
      </left>
      <right style="medium">
        <color indexed="64"/>
      </right>
      <top/>
      <bottom/>
      <diagonal/>
    </border>
    <border>
      <left style="thin">
        <color rgb="FF000000"/>
      </left>
      <right style="thin">
        <color rgb="FF000000"/>
      </right>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bottom/>
      <diagonal/>
    </border>
    <border>
      <left style="thin">
        <color rgb="FF000000"/>
      </left>
      <right/>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style="thin">
        <color rgb="FF000000"/>
      </right>
      <top/>
      <bottom style="thin">
        <color rgb="FF000000"/>
      </bottom>
      <diagonal/>
    </border>
    <border>
      <left style="thin">
        <color indexed="64"/>
      </left>
      <right style="medium">
        <color indexed="64"/>
      </right>
      <top/>
      <bottom style="thin">
        <color indexed="64"/>
      </bottom>
      <diagonal/>
    </border>
    <border>
      <left style="medium">
        <color indexed="64"/>
      </left>
      <right/>
      <top/>
      <bottom style="thin">
        <color rgb="FF000000"/>
      </bottom>
      <diagonal/>
    </border>
    <border>
      <left style="thin">
        <color rgb="FF000000"/>
      </left>
      <right/>
      <top style="medium">
        <color indexed="64"/>
      </top>
      <bottom style="thin">
        <color rgb="FF000000"/>
      </bottom>
      <diagonal/>
    </border>
    <border>
      <left style="thin">
        <color indexed="64"/>
      </left>
      <right style="thin">
        <color indexed="64"/>
      </right>
      <top style="medium">
        <color indexed="64"/>
      </top>
      <bottom style="thin">
        <color indexed="64"/>
      </bottom>
      <diagonal/>
    </border>
    <border>
      <left/>
      <right style="thin">
        <color rgb="FF000000"/>
      </right>
      <top style="medium">
        <color indexed="64"/>
      </top>
      <bottom/>
      <diagonal/>
    </border>
    <border>
      <left style="thin">
        <color rgb="FF000000"/>
      </left>
      <right style="thin">
        <color rgb="FF000000"/>
      </right>
      <top style="medium">
        <color indexed="64"/>
      </top>
      <bottom/>
      <diagonal/>
    </border>
    <border>
      <left style="medium">
        <color indexed="64"/>
      </left>
      <right style="thin">
        <color indexed="64"/>
      </right>
      <top style="thin">
        <color indexed="64"/>
      </top>
      <bottom style="medium">
        <color indexed="64"/>
      </bottom>
      <diagonal/>
    </border>
    <border>
      <left/>
      <right style="thin">
        <color rgb="FF000000"/>
      </right>
      <top/>
      <bottom style="medium">
        <color indexed="64"/>
      </bottom>
      <diagonal/>
    </border>
    <border>
      <left style="thin">
        <color rgb="FF000000"/>
      </left>
      <right style="thin">
        <color rgb="FF000000"/>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rgb="FF000000"/>
      </left>
      <right style="medium">
        <color indexed="64"/>
      </right>
      <top style="thin">
        <color indexed="64"/>
      </top>
      <bottom/>
      <diagonal/>
    </border>
    <border>
      <left style="thin">
        <color rgb="FF000000"/>
      </left>
      <right style="medium">
        <color indexed="64"/>
      </right>
      <top/>
      <bottom style="thin">
        <color indexed="64"/>
      </bottom>
      <diagonal/>
    </border>
    <border>
      <left/>
      <right style="thin">
        <color indexed="64"/>
      </right>
      <top style="thin">
        <color rgb="FF000000"/>
      </top>
      <bottom/>
      <diagonal/>
    </border>
    <border>
      <left/>
      <right style="thin">
        <color indexed="64"/>
      </right>
      <top/>
      <bottom/>
      <diagonal/>
    </border>
    <border>
      <left style="thin">
        <color indexed="64"/>
      </left>
      <right style="thin">
        <color indexed="64"/>
      </right>
      <top style="thin">
        <color rgb="FF000000"/>
      </top>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rgb="FF000000"/>
      </left>
      <right style="thin">
        <color rgb="FF000000"/>
      </right>
      <top/>
      <bottom style="thin">
        <color indexed="64"/>
      </bottom>
      <diagonal/>
    </border>
    <border>
      <left/>
      <right style="thin">
        <color rgb="FF000000"/>
      </right>
      <top/>
      <bottom style="thin">
        <color indexed="64"/>
      </bottom>
      <diagonal/>
    </border>
    <border>
      <left style="medium">
        <color indexed="64"/>
      </left>
      <right/>
      <top style="thin">
        <color rgb="FF000000"/>
      </top>
      <bottom style="thin">
        <color rgb="FF000000"/>
      </bottom>
      <diagonal/>
    </border>
  </borders>
  <cellStyleXfs count="2">
    <xf numFmtId="0" fontId="0" fillId="0" borderId="0"/>
    <xf numFmtId="9" fontId="16" fillId="0" borderId="0" applyFont="0" applyFill="0" applyBorder="0" applyAlignment="0" applyProtection="0"/>
  </cellStyleXfs>
  <cellXfs count="275">
    <xf numFmtId="0" fontId="0" fillId="0" borderId="0" xfId="0"/>
    <xf numFmtId="0" fontId="5" fillId="0" borderId="0" xfId="0" applyFont="1" applyAlignment="1">
      <alignment vertical="center" shrinkToFit="1"/>
    </xf>
    <xf numFmtId="0" fontId="7" fillId="0" borderId="0" xfId="0" applyFont="1" applyAlignment="1">
      <alignment vertical="center" shrinkToFit="1"/>
    </xf>
    <xf numFmtId="0" fontId="5" fillId="0" borderId="1" xfId="0" applyFont="1" applyBorder="1" applyAlignment="1">
      <alignment horizontal="left" vertical="center" shrinkToFit="1"/>
    </xf>
    <xf numFmtId="0" fontId="3" fillId="0" borderId="0" xfId="0" applyFont="1" applyAlignment="1">
      <alignment horizontal="center" vertical="center"/>
    </xf>
    <xf numFmtId="0" fontId="3" fillId="0" borderId="0" xfId="0" applyFont="1" applyAlignment="1">
      <alignment horizontal="left" vertical="center" wrapText="1"/>
    </xf>
    <xf numFmtId="0" fontId="5" fillId="3" borderId="1" xfId="0" applyFont="1" applyFill="1" applyBorder="1" applyAlignment="1">
      <alignment vertical="center" shrinkToFit="1"/>
    </xf>
    <xf numFmtId="9" fontId="14" fillId="0" borderId="0" xfId="0" applyNumberFormat="1" applyFont="1" applyAlignment="1">
      <alignment vertical="center" shrinkToFit="1"/>
    </xf>
    <xf numFmtId="0" fontId="1" fillId="3" borderId="1" xfId="0" applyFont="1" applyFill="1" applyBorder="1" applyAlignment="1">
      <alignment horizontal="center" vertical="center" shrinkToFit="1"/>
    </xf>
    <xf numFmtId="0" fontId="9" fillId="4" borderId="1" xfId="0" applyFont="1" applyFill="1" applyBorder="1" applyAlignment="1">
      <alignment horizontal="center" vertical="center" shrinkToFit="1"/>
    </xf>
    <xf numFmtId="0" fontId="3" fillId="0" borderId="1" xfId="0" applyFont="1" applyBorder="1" applyAlignment="1">
      <alignment horizontal="center" vertical="center"/>
    </xf>
    <xf numFmtId="0" fontId="3" fillId="5" borderId="6" xfId="0" applyFont="1" applyFill="1" applyBorder="1" applyAlignment="1">
      <alignment horizontal="left" vertical="top" wrapText="1"/>
    </xf>
    <xf numFmtId="0" fontId="3" fillId="5" borderId="7" xfId="0" applyFont="1" applyFill="1" applyBorder="1" applyAlignment="1">
      <alignment horizontal="left" vertical="top" wrapText="1"/>
    </xf>
    <xf numFmtId="1" fontId="17" fillId="5" borderId="7" xfId="0" applyNumberFormat="1" applyFont="1" applyFill="1" applyBorder="1" applyAlignment="1">
      <alignment horizontal="center" vertical="top" shrinkToFit="1"/>
    </xf>
    <xf numFmtId="0" fontId="3" fillId="5" borderId="7" xfId="0" applyFont="1" applyFill="1" applyBorder="1" applyAlignment="1">
      <alignment horizontal="center" vertical="top" wrapText="1"/>
    </xf>
    <xf numFmtId="0" fontId="3" fillId="5" borderId="7" xfId="0" applyFont="1" applyFill="1" applyBorder="1" applyAlignment="1">
      <alignment horizontal="right" vertical="top" wrapText="1"/>
    </xf>
    <xf numFmtId="0" fontId="0" fillId="0" borderId="0" xfId="0" applyAlignment="1">
      <alignment horizontal="left" vertical="top"/>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1" fontId="17" fillId="0" borderId="7" xfId="0" applyNumberFormat="1" applyFont="1" applyBorder="1" applyAlignment="1">
      <alignment horizontal="center" vertical="top" shrinkToFit="1"/>
    </xf>
    <xf numFmtId="0" fontId="3" fillId="0" borderId="7" xfId="0" applyFont="1" applyBorder="1" applyAlignment="1">
      <alignment horizontal="center" vertical="top" wrapText="1"/>
    </xf>
    <xf numFmtId="0" fontId="3" fillId="0" borderId="7" xfId="0" applyFont="1" applyBorder="1" applyAlignment="1">
      <alignment horizontal="right" vertical="top" wrapText="1"/>
    </xf>
    <xf numFmtId="0" fontId="18" fillId="0" borderId="6" xfId="0" applyFont="1" applyBorder="1" applyAlignment="1">
      <alignment horizontal="left" vertical="top" wrapText="1"/>
    </xf>
    <xf numFmtId="0" fontId="18" fillId="0" borderId="7" xfId="0" applyFont="1" applyBorder="1" applyAlignment="1">
      <alignment horizontal="left" vertical="top" wrapText="1"/>
    </xf>
    <xf numFmtId="0" fontId="3" fillId="0" borderId="9" xfId="0" applyFont="1" applyBorder="1" applyAlignment="1">
      <alignment horizontal="center" vertical="top" wrapText="1"/>
    </xf>
    <xf numFmtId="0" fontId="3" fillId="0" borderId="9" xfId="0" applyFont="1" applyBorder="1" applyAlignment="1">
      <alignment horizontal="right" vertical="top" wrapText="1"/>
    </xf>
    <xf numFmtId="0" fontId="3" fillId="0" borderId="10" xfId="0" applyFont="1" applyBorder="1" applyAlignment="1">
      <alignment horizontal="left" vertical="top" wrapText="1"/>
    </xf>
    <xf numFmtId="0" fontId="3" fillId="0" borderId="9" xfId="0" applyFont="1" applyBorder="1" applyAlignment="1">
      <alignment horizontal="left" vertical="top" wrapText="1"/>
    </xf>
    <xf numFmtId="1" fontId="17" fillId="0" borderId="11" xfId="0" applyNumberFormat="1" applyFont="1" applyBorder="1" applyAlignment="1">
      <alignment horizontal="center" vertical="top" shrinkToFit="1"/>
    </xf>
    <xf numFmtId="0" fontId="3" fillId="0" borderId="2" xfId="0" applyFont="1" applyBorder="1" applyAlignment="1">
      <alignment horizontal="center" vertical="top" wrapText="1"/>
    </xf>
    <xf numFmtId="0" fontId="3" fillId="0" borderId="2" xfId="0" applyFont="1" applyBorder="1" applyAlignment="1">
      <alignment horizontal="right" vertical="top" wrapText="1"/>
    </xf>
    <xf numFmtId="0" fontId="3" fillId="0" borderId="12" xfId="0" applyFont="1" applyBorder="1" applyAlignment="1">
      <alignment horizontal="center" vertical="top" wrapText="1"/>
    </xf>
    <xf numFmtId="0" fontId="3" fillId="0" borderId="1" xfId="0" applyFont="1" applyBorder="1" applyAlignment="1">
      <alignment horizontal="left" vertical="top" wrapText="1"/>
    </xf>
    <xf numFmtId="1" fontId="17" fillId="0" borderId="14" xfId="0" applyNumberFormat="1" applyFont="1" applyBorder="1" applyAlignment="1">
      <alignment horizontal="center" vertical="top" shrinkToFit="1"/>
    </xf>
    <xf numFmtId="1" fontId="17" fillId="0" borderId="9" xfId="0" applyNumberFormat="1" applyFont="1" applyBorder="1" applyAlignment="1">
      <alignment horizontal="center" vertical="top" shrinkToFit="1"/>
    </xf>
    <xf numFmtId="1" fontId="17" fillId="0" borderId="15" xfId="0" applyNumberFormat="1" applyFont="1" applyBorder="1" applyAlignment="1">
      <alignment horizontal="center" vertical="top" shrinkToFit="1"/>
    </xf>
    <xf numFmtId="0" fontId="3" fillId="6" borderId="7" xfId="0" applyFont="1" applyFill="1" applyBorder="1" applyAlignment="1">
      <alignment horizontal="center" vertical="top" wrapText="1"/>
    </xf>
    <xf numFmtId="0" fontId="2" fillId="5" borderId="7" xfId="0" applyFont="1" applyFill="1" applyBorder="1" applyAlignment="1">
      <alignment horizontal="center" vertical="top" wrapText="1"/>
    </xf>
    <xf numFmtId="0" fontId="2" fillId="0" borderId="7" xfId="0" applyFont="1" applyBorder="1" applyAlignment="1">
      <alignment horizontal="center" vertical="top" wrapText="1"/>
    </xf>
    <xf numFmtId="0" fontId="18" fillId="0" borderId="7" xfId="0" applyFont="1" applyBorder="1" applyAlignment="1">
      <alignment horizontal="center" vertical="top" wrapText="1"/>
    </xf>
    <xf numFmtId="1" fontId="6" fillId="3" borderId="1" xfId="0" applyNumberFormat="1" applyFont="1" applyFill="1" applyBorder="1" applyAlignment="1">
      <alignment horizontal="center" vertical="center" shrinkToFit="1"/>
    </xf>
    <xf numFmtId="0" fontId="3" fillId="0" borderId="14" xfId="0" applyFont="1" applyBorder="1" applyAlignment="1">
      <alignment horizontal="left" vertical="top" wrapText="1"/>
    </xf>
    <xf numFmtId="0" fontId="3" fillId="6" borderId="7" xfId="0" applyFont="1" applyFill="1" applyBorder="1" applyAlignment="1">
      <alignment horizontal="left" vertical="top" wrapText="1"/>
    </xf>
    <xf numFmtId="0" fontId="3" fillId="6" borderId="7" xfId="0" applyFont="1" applyFill="1" applyBorder="1" applyAlignment="1">
      <alignment horizontal="right" vertical="top" wrapText="1"/>
    </xf>
    <xf numFmtId="0" fontId="23" fillId="7" borderId="8" xfId="0" applyFont="1" applyFill="1" applyBorder="1" applyAlignment="1">
      <alignment horizontal="left" vertical="top" wrapText="1"/>
    </xf>
    <xf numFmtId="3" fontId="23" fillId="0" borderId="45" xfId="0" applyNumberFormat="1" applyFont="1" applyBorder="1" applyAlignment="1">
      <alignment horizontal="center" vertical="center" shrinkToFit="1"/>
    </xf>
    <xf numFmtId="3" fontId="23" fillId="0" borderId="17" xfId="0" applyNumberFormat="1" applyFont="1" applyBorder="1" applyAlignment="1">
      <alignment horizontal="center" vertical="center" shrinkToFit="1"/>
    </xf>
    <xf numFmtId="3" fontId="24" fillId="0" borderId="17" xfId="0" applyNumberFormat="1" applyFont="1" applyBorder="1" applyAlignment="1">
      <alignment horizontal="center" vertical="center" shrinkToFit="1"/>
    </xf>
    <xf numFmtId="0" fontId="23" fillId="0" borderId="17" xfId="0" applyFont="1" applyBorder="1" applyAlignment="1">
      <alignment horizontal="left" vertical="top" wrapText="1"/>
    </xf>
    <xf numFmtId="3" fontId="25" fillId="0" borderId="45" xfId="0" applyNumberFormat="1" applyFont="1" applyBorder="1" applyAlignment="1">
      <alignment horizontal="center" vertical="center" shrinkToFit="1"/>
    </xf>
    <xf numFmtId="3" fontId="25" fillId="0" borderId="17" xfId="0" applyNumberFormat="1" applyFont="1" applyBorder="1" applyAlignment="1">
      <alignment horizontal="center" vertical="center" shrinkToFit="1"/>
    </xf>
    <xf numFmtId="0" fontId="23" fillId="0" borderId="8" xfId="0" applyFont="1" applyBorder="1" applyAlignment="1">
      <alignment horizontal="center" vertical="top" wrapText="1"/>
    </xf>
    <xf numFmtId="0" fontId="23" fillId="7" borderId="17" xfId="0" applyFont="1" applyFill="1" applyBorder="1" applyAlignment="1">
      <alignment horizontal="left" vertical="top" wrapText="1"/>
    </xf>
    <xf numFmtId="0" fontId="24" fillId="0" borderId="8" xfId="0" applyFont="1" applyBorder="1" applyAlignment="1">
      <alignment horizontal="center" vertical="center" wrapText="1"/>
    </xf>
    <xf numFmtId="3" fontId="25" fillId="7" borderId="17" xfId="0" applyNumberFormat="1" applyFont="1" applyFill="1" applyBorder="1" applyAlignment="1">
      <alignment horizontal="center" vertical="center" wrapText="1" shrinkToFit="1"/>
    </xf>
    <xf numFmtId="0" fontId="23" fillId="0" borderId="13" xfId="0" applyFont="1" applyBorder="1" applyAlignment="1">
      <alignment horizontal="center" vertical="top" wrapText="1"/>
    </xf>
    <xf numFmtId="0" fontId="26" fillId="0" borderId="1" xfId="0" applyFont="1" applyBorder="1"/>
    <xf numFmtId="0" fontId="23" fillId="0" borderId="8" xfId="0" applyFont="1" applyBorder="1" applyAlignment="1">
      <alignment horizontal="left" vertical="top" wrapText="1"/>
    </xf>
    <xf numFmtId="0" fontId="22" fillId="0" borderId="1" xfId="0" applyFont="1" applyBorder="1" applyAlignment="1">
      <alignment horizontal="center" vertical="center"/>
    </xf>
    <xf numFmtId="0" fontId="5" fillId="6" borderId="1" xfId="0" applyFont="1" applyFill="1" applyBorder="1" applyAlignment="1">
      <alignment horizontal="center" vertical="center" shrinkToFit="1"/>
    </xf>
    <xf numFmtId="1" fontId="5" fillId="6" borderId="1" xfId="0" applyNumberFormat="1" applyFont="1" applyFill="1" applyBorder="1" applyAlignment="1">
      <alignment horizontal="center" vertical="center" shrinkToFit="1"/>
    </xf>
    <xf numFmtId="1" fontId="5" fillId="3" borderId="1" xfId="0" applyNumberFormat="1" applyFont="1" applyFill="1" applyBorder="1" applyAlignment="1">
      <alignment horizontal="center" vertical="center" shrinkToFit="1"/>
    </xf>
    <xf numFmtId="9" fontId="5" fillId="6" borderId="1" xfId="1" quotePrefix="1" applyFont="1" applyFill="1" applyBorder="1" applyAlignment="1">
      <alignment vertical="center" shrinkToFit="1"/>
    </xf>
    <xf numFmtId="9" fontId="5" fillId="0" borderId="0" xfId="1" applyFont="1" applyAlignment="1">
      <alignment vertical="center" shrinkToFit="1"/>
    </xf>
    <xf numFmtId="0" fontId="2" fillId="8" borderId="10" xfId="0" applyFont="1" applyFill="1" applyBorder="1" applyAlignment="1">
      <alignment horizontal="left" vertical="top" wrapText="1"/>
    </xf>
    <xf numFmtId="0" fontId="2" fillId="8" borderId="9" xfId="0" applyFont="1" applyFill="1" applyBorder="1" applyAlignment="1">
      <alignment horizontal="left" vertical="top" wrapText="1"/>
    </xf>
    <xf numFmtId="1" fontId="19" fillId="8" borderId="9" xfId="0" applyNumberFormat="1" applyFont="1" applyFill="1" applyBorder="1" applyAlignment="1">
      <alignment horizontal="center" vertical="top" shrinkToFit="1"/>
    </xf>
    <xf numFmtId="1" fontId="19" fillId="8" borderId="15" xfId="0" applyNumberFormat="1" applyFont="1" applyFill="1" applyBorder="1" applyAlignment="1">
      <alignment horizontal="center" vertical="top" shrinkToFit="1"/>
    </xf>
    <xf numFmtId="1" fontId="19" fillId="8" borderId="2" xfId="0" applyNumberFormat="1" applyFont="1" applyFill="1" applyBorder="1" applyAlignment="1">
      <alignment horizontal="center" vertical="top" shrinkToFit="1"/>
    </xf>
    <xf numFmtId="0" fontId="3" fillId="8" borderId="2" xfId="0" applyFont="1" applyFill="1" applyBorder="1" applyAlignment="1">
      <alignment horizontal="center" vertical="top" wrapText="1"/>
    </xf>
    <xf numFmtId="0" fontId="2" fillId="8" borderId="2" xfId="0" applyFont="1" applyFill="1" applyBorder="1" applyAlignment="1">
      <alignment horizontal="center" vertical="top" wrapText="1"/>
    </xf>
    <xf numFmtId="49" fontId="23" fillId="8" borderId="17" xfId="0" applyNumberFormat="1" applyFont="1" applyFill="1" applyBorder="1" applyAlignment="1">
      <alignment horizontal="left" vertical="top" wrapText="1"/>
    </xf>
    <xf numFmtId="0" fontId="9" fillId="8" borderId="1" xfId="0" applyFont="1" applyFill="1" applyBorder="1" applyAlignment="1">
      <alignment horizontal="center" vertical="center" shrinkToFit="1"/>
    </xf>
    <xf numFmtId="0" fontId="3" fillId="9" borderId="1" xfId="0" applyFont="1" applyFill="1" applyBorder="1" applyAlignment="1">
      <alignment horizontal="left" vertical="top" wrapText="1"/>
    </xf>
    <xf numFmtId="0" fontId="4" fillId="9" borderId="1" xfId="0" applyFont="1" applyFill="1" applyBorder="1" applyAlignment="1">
      <alignment horizontal="left" vertical="top" wrapText="1"/>
    </xf>
    <xf numFmtId="1" fontId="17" fillId="9" borderId="1" xfId="0" applyNumberFormat="1" applyFont="1" applyFill="1" applyBorder="1" applyAlignment="1">
      <alignment horizontal="center" vertical="top" shrinkToFit="1"/>
    </xf>
    <xf numFmtId="0" fontId="3" fillId="9" borderId="1" xfId="0" applyFont="1" applyFill="1" applyBorder="1" applyAlignment="1">
      <alignment horizontal="center" vertical="top" wrapText="1"/>
    </xf>
    <xf numFmtId="0" fontId="2" fillId="9" borderId="1" xfId="0" applyFont="1" applyFill="1" applyBorder="1" applyAlignment="1">
      <alignment horizontal="center" vertical="top" wrapText="1"/>
    </xf>
    <xf numFmtId="0" fontId="23" fillId="9" borderId="46" xfId="0" applyFont="1" applyFill="1" applyBorder="1" applyAlignment="1">
      <alignment horizontal="left" vertical="top" wrapText="1"/>
    </xf>
    <xf numFmtId="0" fontId="3" fillId="9" borderId="6" xfId="0" applyFont="1" applyFill="1" applyBorder="1" applyAlignment="1">
      <alignment horizontal="left" vertical="top" wrapText="1"/>
    </xf>
    <xf numFmtId="0" fontId="4" fillId="9" borderId="11" xfId="0" applyFont="1" applyFill="1" applyBorder="1" applyAlignment="1">
      <alignment horizontal="left" vertical="top" wrapText="1"/>
    </xf>
    <xf numFmtId="0" fontId="3" fillId="9" borderId="10" xfId="0" applyFont="1" applyFill="1" applyBorder="1" applyAlignment="1">
      <alignment horizontal="left" vertical="top" wrapText="1"/>
    </xf>
    <xf numFmtId="0" fontId="4" fillId="9" borderId="15" xfId="0" applyFont="1" applyFill="1" applyBorder="1" applyAlignment="1">
      <alignment horizontal="left" vertical="top" wrapText="1"/>
    </xf>
    <xf numFmtId="0" fontId="2" fillId="8" borderId="6" xfId="0" applyFont="1" applyFill="1" applyBorder="1" applyAlignment="1">
      <alignment horizontal="left" vertical="top" wrapText="1"/>
    </xf>
    <xf numFmtId="0" fontId="2" fillId="8" borderId="7" xfId="0" applyFont="1" applyFill="1" applyBorder="1" applyAlignment="1">
      <alignment horizontal="left" vertical="top" wrapText="1"/>
    </xf>
    <xf numFmtId="1" fontId="19" fillId="8" borderId="7" xfId="0" applyNumberFormat="1" applyFont="1" applyFill="1" applyBorder="1" applyAlignment="1">
      <alignment horizontal="center" vertical="top" shrinkToFit="1"/>
    </xf>
    <xf numFmtId="0" fontId="3" fillId="8" borderId="9" xfId="0" applyFont="1" applyFill="1" applyBorder="1" applyAlignment="1">
      <alignment horizontal="center" vertical="top" wrapText="1"/>
    </xf>
    <xf numFmtId="0" fontId="2" fillId="8" borderId="9" xfId="0" applyFont="1" applyFill="1" applyBorder="1" applyAlignment="1">
      <alignment horizontal="center" vertical="top" wrapText="1"/>
    </xf>
    <xf numFmtId="0" fontId="2" fillId="8" borderId="1" xfId="0" applyFont="1" applyFill="1" applyBorder="1" applyAlignment="1">
      <alignment horizontal="left" vertical="top" wrapText="1"/>
    </xf>
    <xf numFmtId="0" fontId="3" fillId="8" borderId="9" xfId="0" applyFont="1" applyFill="1" applyBorder="1" applyAlignment="1">
      <alignment horizontal="left" vertical="top" wrapText="1"/>
    </xf>
    <xf numFmtId="0" fontId="4" fillId="9" borderId="11" xfId="0" applyFont="1" applyFill="1" applyBorder="1" applyAlignment="1">
      <alignment horizontal="right" vertical="top" wrapText="1"/>
    </xf>
    <xf numFmtId="0" fontId="4" fillId="9" borderId="15" xfId="0" applyFont="1" applyFill="1" applyBorder="1" applyAlignment="1">
      <alignment horizontal="right" vertical="top" wrapText="1"/>
    </xf>
    <xf numFmtId="0" fontId="4" fillId="9" borderId="18" xfId="0" applyFont="1" applyFill="1" applyBorder="1" applyAlignment="1">
      <alignment horizontal="right" vertical="top" wrapText="1"/>
    </xf>
    <xf numFmtId="0" fontId="3" fillId="8" borderId="7" xfId="0" applyFont="1" applyFill="1" applyBorder="1" applyAlignment="1">
      <alignment horizontal="left" vertical="top" wrapText="1"/>
    </xf>
    <xf numFmtId="0" fontId="3" fillId="8" borderId="7" xfId="0" applyFont="1" applyFill="1" applyBorder="1" applyAlignment="1">
      <alignment horizontal="center" vertical="top" wrapText="1"/>
    </xf>
    <xf numFmtId="0" fontId="2" fillId="8" borderId="7" xfId="0" applyFont="1" applyFill="1" applyBorder="1" applyAlignment="1">
      <alignment horizontal="center" vertical="top" wrapText="1"/>
    </xf>
    <xf numFmtId="0" fontId="4" fillId="9" borderId="7" xfId="0" applyFont="1" applyFill="1" applyBorder="1" applyAlignment="1">
      <alignment horizontal="right" vertical="top" wrapText="1"/>
    </xf>
    <xf numFmtId="1" fontId="17" fillId="9" borderId="9" xfId="0" applyNumberFormat="1" applyFont="1" applyFill="1" applyBorder="1" applyAlignment="1">
      <alignment horizontal="center" vertical="center" shrinkToFit="1"/>
    </xf>
    <xf numFmtId="0" fontId="2" fillId="10" borderId="6" xfId="0" applyFont="1" applyFill="1" applyBorder="1" applyAlignment="1">
      <alignment horizontal="left" vertical="top" wrapText="1"/>
    </xf>
    <xf numFmtId="0" fontId="2" fillId="10" borderId="7" xfId="0" applyFont="1" applyFill="1" applyBorder="1" applyAlignment="1">
      <alignment horizontal="left" vertical="top" wrapText="1"/>
    </xf>
    <xf numFmtId="1" fontId="19" fillId="10" borderId="7" xfId="0" applyNumberFormat="1" applyFont="1" applyFill="1" applyBorder="1" applyAlignment="1">
      <alignment horizontal="center" vertical="top" shrinkToFit="1"/>
    </xf>
    <xf numFmtId="0" fontId="3" fillId="10" borderId="9" xfId="0" applyFont="1" applyFill="1" applyBorder="1" applyAlignment="1">
      <alignment horizontal="left" vertical="top" wrapText="1"/>
    </xf>
    <xf numFmtId="0" fontId="3" fillId="10" borderId="9" xfId="0" applyFont="1" applyFill="1" applyBorder="1" applyAlignment="1">
      <alignment horizontal="center" vertical="top" wrapText="1"/>
    </xf>
    <xf numFmtId="0" fontId="2" fillId="10" borderId="9" xfId="0" applyFont="1" applyFill="1" applyBorder="1" applyAlignment="1">
      <alignment horizontal="center" vertical="top" wrapText="1"/>
    </xf>
    <xf numFmtId="49" fontId="23" fillId="10" borderId="17" xfId="0" applyNumberFormat="1" applyFont="1" applyFill="1" applyBorder="1" applyAlignment="1">
      <alignment horizontal="left" vertical="top" wrapText="1"/>
    </xf>
    <xf numFmtId="0" fontId="3" fillId="8" borderId="7" xfId="0" applyFont="1" applyFill="1" applyBorder="1" applyAlignment="1">
      <alignment horizontal="center" vertical="center" wrapText="1"/>
    </xf>
    <xf numFmtId="0" fontId="4" fillId="9" borderId="9" xfId="0" applyFont="1" applyFill="1" applyBorder="1" applyAlignment="1">
      <alignment horizontal="right" vertical="top" wrapText="1"/>
    </xf>
    <xf numFmtId="0" fontId="3" fillId="9" borderId="26" xfId="0" applyFont="1" applyFill="1" applyBorder="1" applyAlignment="1">
      <alignment horizontal="left" vertical="top" wrapText="1"/>
    </xf>
    <xf numFmtId="0" fontId="4" fillId="9" borderId="1" xfId="0" applyFont="1" applyFill="1" applyBorder="1" applyAlignment="1">
      <alignment horizontal="right" vertical="top" wrapText="1"/>
    </xf>
    <xf numFmtId="0" fontId="4" fillId="9" borderId="27" xfId="0" applyFont="1" applyFill="1" applyBorder="1" applyAlignment="1">
      <alignment horizontal="left" vertical="top" wrapText="1"/>
    </xf>
    <xf numFmtId="0" fontId="4" fillId="9" borderId="2" xfId="0" applyFont="1" applyFill="1" applyBorder="1" applyAlignment="1">
      <alignment horizontal="right" vertical="top" wrapText="1"/>
    </xf>
    <xf numFmtId="0" fontId="3" fillId="10" borderId="7" xfId="0" applyFont="1" applyFill="1" applyBorder="1" applyAlignment="1">
      <alignment horizontal="center" vertical="top" wrapText="1"/>
    </xf>
    <xf numFmtId="0" fontId="2" fillId="10" borderId="7" xfId="0" applyFont="1" applyFill="1" applyBorder="1" applyAlignment="1">
      <alignment horizontal="center" vertical="top" wrapText="1"/>
    </xf>
    <xf numFmtId="3" fontId="24" fillId="9" borderId="17" xfId="0" applyNumberFormat="1" applyFont="1" applyFill="1" applyBorder="1" applyAlignment="1">
      <alignment horizontal="center" vertical="center" shrinkToFit="1"/>
    </xf>
    <xf numFmtId="0" fontId="2" fillId="8" borderId="10" xfId="0" applyFont="1" applyFill="1" applyBorder="1" applyAlignment="1">
      <alignment vertical="center" wrapText="1"/>
    </xf>
    <xf numFmtId="0" fontId="23" fillId="8" borderId="17" xfId="0" applyFont="1" applyFill="1" applyBorder="1" applyAlignment="1">
      <alignment horizontal="left" vertical="top" wrapText="1"/>
    </xf>
    <xf numFmtId="0" fontId="3" fillId="9" borderId="28" xfId="0" applyFont="1" applyFill="1" applyBorder="1" applyAlignment="1">
      <alignment horizontal="left" vertical="top" wrapText="1"/>
    </xf>
    <xf numFmtId="0" fontId="4" fillId="9" borderId="29" xfId="0" applyFont="1" applyFill="1" applyBorder="1" applyAlignment="1">
      <alignment horizontal="right" vertical="top" wrapText="1"/>
    </xf>
    <xf numFmtId="0" fontId="2" fillId="8" borderId="31" xfId="0" applyFont="1" applyFill="1" applyBorder="1" applyAlignment="1">
      <alignment horizontal="left" vertical="top" wrapText="1"/>
    </xf>
    <xf numFmtId="0" fontId="2" fillId="8" borderId="32" xfId="0" applyFont="1" applyFill="1" applyBorder="1" applyAlignment="1">
      <alignment horizontal="left" vertical="top" wrapText="1"/>
    </xf>
    <xf numFmtId="1" fontId="19" fillId="8" borderId="32" xfId="0" applyNumberFormat="1" applyFont="1" applyFill="1" applyBorder="1" applyAlignment="1">
      <alignment horizontal="center" vertical="top" shrinkToFit="1"/>
    </xf>
    <xf numFmtId="0" fontId="2" fillId="8" borderId="32" xfId="0" applyFont="1" applyFill="1" applyBorder="1" applyAlignment="1">
      <alignment horizontal="center" vertical="top" wrapText="1"/>
    </xf>
    <xf numFmtId="0" fontId="3" fillId="8" borderId="32" xfId="0" applyFont="1" applyFill="1" applyBorder="1" applyAlignment="1">
      <alignment horizontal="center" vertical="top" wrapText="1"/>
    </xf>
    <xf numFmtId="0" fontId="3" fillId="9" borderId="33" xfId="0" applyFont="1" applyFill="1" applyBorder="1" applyAlignment="1">
      <alignment horizontal="left" vertical="top" wrapText="1"/>
    </xf>
    <xf numFmtId="0" fontId="4" fillId="9" borderId="25" xfId="0" applyFont="1" applyFill="1" applyBorder="1" applyAlignment="1">
      <alignment horizontal="right" vertical="top" wrapText="1"/>
    </xf>
    <xf numFmtId="0" fontId="3" fillId="9" borderId="35" xfId="0" applyFont="1" applyFill="1" applyBorder="1" applyAlignment="1">
      <alignment horizontal="left" vertical="top" wrapText="1"/>
    </xf>
    <xf numFmtId="1" fontId="17" fillId="9" borderId="9" xfId="0" applyNumberFormat="1" applyFont="1" applyFill="1" applyBorder="1" applyAlignment="1">
      <alignment vertical="center" shrinkToFit="1"/>
    </xf>
    <xf numFmtId="1" fontId="17" fillId="9" borderId="19" xfId="0" applyNumberFormat="1" applyFont="1" applyFill="1" applyBorder="1" applyAlignment="1">
      <alignment vertical="center" shrinkToFit="1"/>
    </xf>
    <xf numFmtId="0" fontId="2" fillId="8" borderId="2" xfId="0" applyFont="1" applyFill="1" applyBorder="1" applyAlignment="1">
      <alignment horizontal="left" vertical="top" wrapText="1"/>
    </xf>
    <xf numFmtId="1" fontId="19" fillId="8" borderId="2" xfId="0" applyNumberFormat="1" applyFont="1" applyFill="1" applyBorder="1" applyAlignment="1">
      <alignment horizontal="center" vertical="center" shrinkToFit="1"/>
    </xf>
    <xf numFmtId="0" fontId="2" fillId="8" borderId="21" xfId="0" applyFont="1" applyFill="1" applyBorder="1" applyAlignment="1">
      <alignment horizontal="left" vertical="top" wrapText="1"/>
    </xf>
    <xf numFmtId="1" fontId="19" fillId="8" borderId="21" xfId="0" applyNumberFormat="1" applyFont="1" applyFill="1" applyBorder="1" applyAlignment="1">
      <alignment horizontal="right" vertical="top" shrinkToFit="1"/>
    </xf>
    <xf numFmtId="1" fontId="19" fillId="8" borderId="21" xfId="0" applyNumberFormat="1" applyFont="1" applyFill="1" applyBorder="1" applyAlignment="1">
      <alignment horizontal="center" vertical="top" shrinkToFit="1"/>
    </xf>
    <xf numFmtId="0" fontId="3" fillId="8" borderId="21" xfId="0" applyFont="1" applyFill="1" applyBorder="1" applyAlignment="1">
      <alignment horizontal="center" vertical="top" wrapText="1"/>
    </xf>
    <xf numFmtId="0" fontId="2" fillId="8" borderId="21" xfId="0" applyFont="1" applyFill="1" applyBorder="1" applyAlignment="1">
      <alignment horizontal="center" vertical="top" wrapText="1"/>
    </xf>
    <xf numFmtId="0" fontId="23" fillId="8" borderId="34" xfId="0" applyFont="1" applyFill="1" applyBorder="1" applyAlignment="1">
      <alignment horizontal="left" vertical="top" wrapText="1"/>
    </xf>
    <xf numFmtId="1" fontId="19" fillId="8" borderId="9" xfId="0" applyNumberFormat="1" applyFont="1" applyFill="1" applyBorder="1" applyAlignment="1">
      <alignment horizontal="right" vertical="top" shrinkToFit="1"/>
    </xf>
    <xf numFmtId="0" fontId="4" fillId="9" borderId="36" xfId="0" applyFont="1" applyFill="1" applyBorder="1" applyAlignment="1">
      <alignment horizontal="right" vertical="top" wrapText="1"/>
    </xf>
    <xf numFmtId="0" fontId="3" fillId="9" borderId="40" xfId="0" applyFont="1" applyFill="1" applyBorder="1" applyAlignment="1">
      <alignment horizontal="left" vertical="top" wrapText="1"/>
    </xf>
    <xf numFmtId="0" fontId="4" fillId="9" borderId="30" xfId="0" applyFont="1" applyFill="1" applyBorder="1" applyAlignment="1">
      <alignment horizontal="right" vertical="top" wrapText="1"/>
    </xf>
    <xf numFmtId="1" fontId="19" fillId="8" borderId="1" xfId="0" applyNumberFormat="1" applyFont="1" applyFill="1" applyBorder="1" applyAlignment="1">
      <alignment horizontal="right" vertical="top" shrinkToFit="1"/>
    </xf>
    <xf numFmtId="1" fontId="19" fillId="8" borderId="1" xfId="0" applyNumberFormat="1" applyFont="1" applyFill="1" applyBorder="1" applyAlignment="1">
      <alignment horizontal="center" vertical="top" shrinkToFit="1"/>
    </xf>
    <xf numFmtId="0" fontId="2" fillId="8" borderId="1" xfId="0" applyFont="1" applyFill="1" applyBorder="1" applyAlignment="1">
      <alignment horizontal="center" vertical="top" wrapText="1"/>
    </xf>
    <xf numFmtId="0" fontId="3" fillId="8" borderId="1" xfId="0" applyFont="1" applyFill="1" applyBorder="1" applyAlignment="1">
      <alignment horizontal="center" vertical="top" wrapText="1"/>
    </xf>
    <xf numFmtId="0" fontId="3" fillId="9" borderId="43" xfId="0" applyFont="1" applyFill="1" applyBorder="1" applyAlignment="1">
      <alignment horizontal="left" vertical="top" wrapText="1"/>
    </xf>
    <xf numFmtId="0" fontId="4" fillId="9" borderId="44" xfId="0" applyFont="1" applyFill="1" applyBorder="1" applyAlignment="1">
      <alignment horizontal="right" vertical="top" wrapText="1"/>
    </xf>
    <xf numFmtId="0" fontId="21" fillId="9" borderId="1" xfId="0" applyFont="1" applyFill="1" applyBorder="1" applyAlignment="1">
      <alignment horizontal="right" vertical="top" wrapText="1"/>
    </xf>
    <xf numFmtId="0" fontId="21" fillId="9" borderId="30" xfId="0" applyFont="1" applyFill="1" applyBorder="1" applyAlignment="1">
      <alignment horizontal="right" vertical="top" wrapText="1"/>
    </xf>
    <xf numFmtId="9" fontId="5" fillId="3" borderId="1" xfId="1" quotePrefix="1" applyFont="1" applyFill="1" applyBorder="1" applyAlignment="1">
      <alignment vertical="center" shrinkToFit="1"/>
    </xf>
    <xf numFmtId="9" fontId="5" fillId="6" borderId="1" xfId="1" applyFont="1" applyFill="1" applyBorder="1" applyAlignment="1">
      <alignment horizontal="right" vertical="center" shrinkToFit="1"/>
    </xf>
    <xf numFmtId="0" fontId="23" fillId="9" borderId="46" xfId="0" applyFont="1" applyFill="1" applyBorder="1" applyAlignment="1">
      <alignment horizontal="center" vertical="center" wrapText="1"/>
    </xf>
    <xf numFmtId="0" fontId="30" fillId="0" borderId="7" xfId="0" applyFont="1" applyBorder="1" applyAlignment="1">
      <alignment horizontal="left" vertical="top" wrapText="1"/>
    </xf>
    <xf numFmtId="0" fontId="31" fillId="0" borderId="7" xfId="0" applyFont="1" applyBorder="1" applyAlignment="1">
      <alignment horizontal="left" vertical="top" wrapText="1"/>
    </xf>
    <xf numFmtId="0" fontId="23" fillId="0" borderId="8" xfId="0" applyFont="1" applyBorder="1" applyAlignment="1">
      <alignment horizontal="left" vertical="center" wrapText="1"/>
    </xf>
    <xf numFmtId="0" fontId="20" fillId="9" borderId="1" xfId="0" applyFont="1" applyFill="1" applyBorder="1" applyAlignment="1">
      <alignment horizontal="right" vertical="top" wrapText="1"/>
    </xf>
    <xf numFmtId="1" fontId="19" fillId="9" borderId="1" xfId="0" applyNumberFormat="1" applyFont="1" applyFill="1" applyBorder="1" applyAlignment="1">
      <alignment horizontal="left" vertical="top" shrinkToFit="1"/>
    </xf>
    <xf numFmtId="0" fontId="3" fillId="9" borderId="58" xfId="0" applyFont="1" applyFill="1" applyBorder="1" applyAlignment="1">
      <alignment horizontal="left" vertical="top" wrapText="1"/>
    </xf>
    <xf numFmtId="0" fontId="31" fillId="11" borderId="9" xfId="0" applyFont="1" applyFill="1" applyBorder="1" applyAlignment="1">
      <alignment horizontal="left" vertical="center" wrapText="1"/>
    </xf>
    <xf numFmtId="0" fontId="18" fillId="0" borderId="21" xfId="0" applyFont="1" applyBorder="1" applyAlignment="1">
      <alignment horizontal="left" vertical="top"/>
    </xf>
    <xf numFmtId="0" fontId="31" fillId="11" borderId="9" xfId="0" applyFont="1" applyFill="1" applyBorder="1" applyAlignment="1">
      <alignment horizontal="left" vertical="top" wrapText="1"/>
    </xf>
    <xf numFmtId="0" fontId="3" fillId="9" borderId="2" xfId="0" applyFont="1" applyFill="1" applyBorder="1" applyAlignment="1">
      <alignment horizontal="center" vertical="center" wrapText="1"/>
    </xf>
    <xf numFmtId="0" fontId="3" fillId="9" borderId="16" xfId="0" applyFont="1" applyFill="1" applyBorder="1" applyAlignment="1">
      <alignment horizontal="center" vertical="center" wrapText="1"/>
    </xf>
    <xf numFmtId="0" fontId="3" fillId="9" borderId="3" xfId="0" applyFont="1" applyFill="1" applyBorder="1" applyAlignment="1">
      <alignment horizontal="center" vertical="center" wrapText="1"/>
    </xf>
    <xf numFmtId="0" fontId="3" fillId="9" borderId="52" xfId="0" applyFont="1" applyFill="1" applyBorder="1" applyAlignment="1">
      <alignment horizontal="center" vertical="center" wrapText="1"/>
    </xf>
    <xf numFmtId="49" fontId="23" fillId="9" borderId="46" xfId="0" applyNumberFormat="1" applyFont="1" applyFill="1" applyBorder="1" applyAlignment="1">
      <alignment horizontal="center" vertical="center" wrapText="1"/>
    </xf>
    <xf numFmtId="49" fontId="23" fillId="9" borderId="47" xfId="0" applyNumberFormat="1" applyFont="1" applyFill="1" applyBorder="1" applyAlignment="1">
      <alignment horizontal="center" vertical="center" wrapText="1"/>
    </xf>
    <xf numFmtId="49" fontId="23" fillId="9" borderId="34" xfId="0" applyNumberFormat="1" applyFont="1" applyFill="1" applyBorder="1" applyAlignment="1">
      <alignment horizontal="center" vertical="center" wrapText="1"/>
    </xf>
    <xf numFmtId="1" fontId="17" fillId="9" borderId="52" xfId="0" applyNumberFormat="1" applyFont="1" applyFill="1" applyBorder="1" applyAlignment="1">
      <alignment horizontal="center" vertical="center" shrinkToFit="1"/>
    </xf>
    <xf numFmtId="1" fontId="17" fillId="9" borderId="16" xfId="0" applyNumberFormat="1" applyFont="1" applyFill="1" applyBorder="1" applyAlignment="1">
      <alignment horizontal="center" vertical="center" shrinkToFit="1"/>
    </xf>
    <xf numFmtId="1" fontId="17" fillId="9" borderId="3" xfId="0" applyNumberFormat="1" applyFont="1" applyFill="1" applyBorder="1" applyAlignment="1">
      <alignment horizontal="center" vertical="center" shrinkToFit="1"/>
    </xf>
    <xf numFmtId="0" fontId="2" fillId="9" borderId="2" xfId="0" applyFont="1" applyFill="1" applyBorder="1" applyAlignment="1">
      <alignment horizontal="center" vertical="center" wrapText="1"/>
    </xf>
    <xf numFmtId="0" fontId="2" fillId="9" borderId="16" xfId="0" applyFont="1" applyFill="1" applyBorder="1" applyAlignment="1">
      <alignment horizontal="center" vertical="center" wrapText="1"/>
    </xf>
    <xf numFmtId="0" fontId="2" fillId="9" borderId="3" xfId="0" applyFont="1" applyFill="1" applyBorder="1" applyAlignment="1">
      <alignment horizontal="center" vertical="center" wrapText="1"/>
    </xf>
    <xf numFmtId="0" fontId="15" fillId="0" borderId="1" xfId="0" applyFont="1" applyBorder="1" applyAlignment="1">
      <alignment horizontal="left" vertical="center"/>
    </xf>
    <xf numFmtId="0" fontId="10" fillId="0" borderId="1" xfId="0" applyFont="1" applyBorder="1" applyAlignment="1">
      <alignment horizontal="left" vertical="center"/>
    </xf>
    <xf numFmtId="0" fontId="6" fillId="3" borderId="1" xfId="0" applyFont="1" applyFill="1" applyBorder="1" applyAlignment="1">
      <alignment horizontal="center" vertical="center" shrinkToFit="1"/>
    </xf>
    <xf numFmtId="0" fontId="1" fillId="3" borderId="1" xfId="0" applyFont="1" applyFill="1" applyBorder="1" applyAlignment="1">
      <alignment horizontal="left" vertical="center" shrinkToFit="1"/>
    </xf>
    <xf numFmtId="49" fontId="24" fillId="9" borderId="46" xfId="0" applyNumberFormat="1" applyFont="1" applyFill="1" applyBorder="1" applyAlignment="1">
      <alignment horizontal="center" vertical="center" shrinkToFit="1"/>
    </xf>
    <xf numFmtId="49" fontId="24" fillId="9" borderId="47" xfId="0" applyNumberFormat="1" applyFont="1" applyFill="1" applyBorder="1" applyAlignment="1">
      <alignment horizontal="center" vertical="center" shrinkToFit="1"/>
    </xf>
    <xf numFmtId="49" fontId="24" fillId="9" borderId="34" xfId="0" applyNumberFormat="1"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1" fillId="3" borderId="1" xfId="0" applyFont="1" applyFill="1" applyBorder="1" applyAlignment="1">
      <alignment horizontal="center" vertical="center" shrinkToFit="1"/>
    </xf>
    <xf numFmtId="0" fontId="9" fillId="4" borderId="1" xfId="0" applyFont="1" applyFill="1" applyBorder="1" applyAlignment="1">
      <alignment horizontal="center" vertical="center" shrinkToFit="1"/>
    </xf>
    <xf numFmtId="0" fontId="9" fillId="4" borderId="1" xfId="0" applyFont="1" applyFill="1" applyBorder="1" applyAlignment="1">
      <alignment horizontal="center" vertical="center" wrapText="1" shrinkToFit="1"/>
    </xf>
    <xf numFmtId="0" fontId="9" fillId="4" borderId="2" xfId="0" applyFont="1" applyFill="1" applyBorder="1" applyAlignment="1">
      <alignment horizontal="center" vertical="center" wrapText="1" shrinkToFit="1"/>
    </xf>
    <xf numFmtId="0" fontId="9" fillId="4" borderId="3" xfId="0" applyFont="1" applyFill="1" applyBorder="1" applyAlignment="1">
      <alignment horizontal="center" vertical="center" wrapText="1" shrinkToFit="1"/>
    </xf>
    <xf numFmtId="0" fontId="3" fillId="9" borderId="9" xfId="0" applyFont="1" applyFill="1" applyBorder="1" applyAlignment="1">
      <alignment horizontal="center" vertical="center" wrapText="1"/>
    </xf>
    <xf numFmtId="0" fontId="3" fillId="9" borderId="19" xfId="0" applyFont="1" applyFill="1" applyBorder="1" applyAlignment="1">
      <alignment horizontal="center" vertical="center" wrapText="1"/>
    </xf>
    <xf numFmtId="0" fontId="3" fillId="9" borderId="21" xfId="0" applyFont="1" applyFill="1" applyBorder="1" applyAlignment="1">
      <alignment horizontal="center" vertical="center" wrapText="1"/>
    </xf>
    <xf numFmtId="49" fontId="22" fillId="9" borderId="48" xfId="0" applyNumberFormat="1" applyFont="1" applyFill="1" applyBorder="1" applyAlignment="1">
      <alignment horizontal="center" vertical="center" wrapText="1"/>
    </xf>
    <xf numFmtId="49" fontId="22" fillId="9" borderId="20" xfId="0" applyNumberFormat="1" applyFont="1" applyFill="1" applyBorder="1" applyAlignment="1">
      <alignment horizontal="center" vertical="center" wrapText="1"/>
    </xf>
    <xf numFmtId="49" fontId="22" fillId="9" borderId="49" xfId="0" applyNumberFormat="1" applyFont="1" applyFill="1" applyBorder="1" applyAlignment="1">
      <alignment horizontal="center" vertical="center" wrapText="1"/>
    </xf>
    <xf numFmtId="0" fontId="3" fillId="9" borderId="1" xfId="0" applyFont="1" applyFill="1" applyBorder="1" applyAlignment="1">
      <alignment horizontal="center" vertical="center" wrapText="1"/>
    </xf>
    <xf numFmtId="0" fontId="6" fillId="3" borderId="18" xfId="0" applyFont="1" applyFill="1" applyBorder="1" applyAlignment="1">
      <alignment horizontal="center" vertical="center" shrinkToFit="1"/>
    </xf>
    <xf numFmtId="0" fontId="6" fillId="3" borderId="23" xfId="0" applyFont="1" applyFill="1" applyBorder="1" applyAlignment="1">
      <alignment horizontal="center" vertical="center" shrinkToFit="1"/>
    </xf>
    <xf numFmtId="0" fontId="1" fillId="3" borderId="18" xfId="0" applyFont="1" applyFill="1" applyBorder="1" applyAlignment="1">
      <alignment horizontal="left" vertical="center" shrinkToFit="1"/>
    </xf>
    <xf numFmtId="0" fontId="1" fillId="3" borderId="22" xfId="0" applyFont="1" applyFill="1" applyBorder="1" applyAlignment="1">
      <alignment horizontal="left" vertical="center" shrinkToFit="1"/>
    </xf>
    <xf numFmtId="0" fontId="1" fillId="3" borderId="23" xfId="0" applyFont="1" applyFill="1" applyBorder="1" applyAlignment="1">
      <alignment horizontal="left" vertical="center" shrinkToFit="1"/>
    </xf>
    <xf numFmtId="0" fontId="9" fillId="8" borderId="1" xfId="0" applyFont="1" applyFill="1" applyBorder="1" applyAlignment="1">
      <alignment horizontal="center" vertical="center" shrinkToFit="1"/>
    </xf>
    <xf numFmtId="0" fontId="9" fillId="8" borderId="1" xfId="0" applyFont="1" applyFill="1" applyBorder="1" applyAlignment="1">
      <alignment horizontal="center" vertical="center" wrapText="1" shrinkToFit="1"/>
    </xf>
    <xf numFmtId="0" fontId="9" fillId="8" borderId="2" xfId="0" applyFont="1" applyFill="1" applyBorder="1" applyAlignment="1">
      <alignment horizontal="center" vertical="center" wrapText="1" shrinkToFit="1"/>
    </xf>
    <xf numFmtId="0" fontId="9" fillId="8" borderId="3" xfId="0" applyFont="1" applyFill="1" applyBorder="1" applyAlignment="1">
      <alignment horizontal="center" vertical="center" wrapText="1" shrinkToFit="1"/>
    </xf>
    <xf numFmtId="0" fontId="2" fillId="8" borderId="2" xfId="0" applyFont="1" applyFill="1" applyBorder="1" applyAlignment="1">
      <alignment horizontal="center" vertical="center" wrapText="1"/>
    </xf>
    <xf numFmtId="0" fontId="2" fillId="8" borderId="16"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8" borderId="16" xfId="0" applyFont="1" applyFill="1" applyBorder="1" applyAlignment="1">
      <alignment horizontal="center" vertical="center" wrapText="1"/>
    </xf>
    <xf numFmtId="0" fontId="3" fillId="8" borderId="52" xfId="0" applyFont="1" applyFill="1" applyBorder="1" applyAlignment="1">
      <alignment horizontal="center" vertical="center" wrapText="1"/>
    </xf>
    <xf numFmtId="49" fontId="23" fillId="8" borderId="46" xfId="0" applyNumberFormat="1" applyFont="1" applyFill="1" applyBorder="1" applyAlignment="1">
      <alignment horizontal="center" vertical="center" wrapText="1"/>
    </xf>
    <xf numFmtId="49" fontId="23" fillId="8" borderId="47" xfId="0" applyNumberFormat="1" applyFont="1" applyFill="1" applyBorder="1" applyAlignment="1">
      <alignment horizontal="center" vertical="center" wrapText="1"/>
    </xf>
    <xf numFmtId="1" fontId="17" fillId="8" borderId="50" xfId="0" applyNumberFormat="1" applyFont="1" applyFill="1" applyBorder="1" applyAlignment="1">
      <alignment horizontal="center" vertical="center" shrinkToFit="1"/>
    </xf>
    <xf numFmtId="1" fontId="17" fillId="8" borderId="51" xfId="0" applyNumberFormat="1" applyFont="1" applyFill="1" applyBorder="1" applyAlignment="1">
      <alignment horizontal="center" vertical="center" shrinkToFit="1"/>
    </xf>
    <xf numFmtId="1" fontId="17" fillId="8" borderId="52" xfId="0" applyNumberFormat="1" applyFont="1" applyFill="1" applyBorder="1" applyAlignment="1">
      <alignment horizontal="center" vertical="center" shrinkToFit="1"/>
    </xf>
    <xf numFmtId="1" fontId="17" fillId="8" borderId="16" xfId="0" applyNumberFormat="1" applyFont="1" applyFill="1" applyBorder="1" applyAlignment="1">
      <alignment horizontal="center" vertical="center" shrinkToFit="1"/>
    </xf>
    <xf numFmtId="1" fontId="17" fillId="9" borderId="50" xfId="0" applyNumberFormat="1" applyFont="1" applyFill="1" applyBorder="1" applyAlignment="1">
      <alignment horizontal="center" vertical="center" shrinkToFit="1"/>
    </xf>
    <xf numFmtId="1" fontId="17" fillId="9" borderId="51" xfId="0" applyNumberFormat="1" applyFont="1" applyFill="1" applyBorder="1" applyAlignment="1">
      <alignment horizontal="center" vertical="center" shrinkToFit="1"/>
    </xf>
    <xf numFmtId="1" fontId="17" fillId="9" borderId="5" xfId="0" applyNumberFormat="1" applyFont="1" applyFill="1" applyBorder="1" applyAlignment="1">
      <alignment horizontal="center" vertical="center" shrinkToFit="1"/>
    </xf>
    <xf numFmtId="0" fontId="1" fillId="0" borderId="1" xfId="0" applyFont="1" applyBorder="1" applyAlignment="1">
      <alignment horizontal="center" vertical="center" wrapText="1" shrinkToFit="1"/>
    </xf>
    <xf numFmtId="0" fontId="3" fillId="0" borderId="1" xfId="0" applyFont="1" applyBorder="1" applyAlignment="1">
      <alignment horizontal="left" vertical="center" wrapText="1"/>
    </xf>
    <xf numFmtId="0" fontId="11" fillId="4" borderId="1" xfId="0" applyFont="1" applyFill="1" applyBorder="1" applyAlignment="1">
      <alignment horizontal="center" vertical="center"/>
    </xf>
    <xf numFmtId="1" fontId="17" fillId="9" borderId="1" xfId="0" applyNumberFormat="1" applyFont="1" applyFill="1" applyBorder="1" applyAlignment="1">
      <alignment horizontal="center" vertical="center" shrinkToFit="1"/>
    </xf>
    <xf numFmtId="0" fontId="13" fillId="3" borderId="1" xfId="0" applyFont="1" applyFill="1" applyBorder="1" applyAlignment="1">
      <alignment horizontal="center" vertical="center" shrinkToFit="1"/>
    </xf>
    <xf numFmtId="2" fontId="5" fillId="6" borderId="1" xfId="0" quotePrefix="1" applyNumberFormat="1" applyFont="1" applyFill="1" applyBorder="1" applyAlignment="1">
      <alignment horizontal="center" vertical="center" shrinkToFit="1"/>
    </xf>
    <xf numFmtId="2" fontId="5" fillId="6" borderId="1" xfId="0" applyNumberFormat="1" applyFont="1" applyFill="1" applyBorder="1" applyAlignment="1">
      <alignment horizontal="center" vertical="center" shrinkToFit="1"/>
    </xf>
    <xf numFmtId="9" fontId="5" fillId="6" borderId="1" xfId="1" quotePrefix="1" applyFont="1" applyFill="1" applyBorder="1" applyAlignment="1">
      <alignment horizontal="center" vertical="center" shrinkToFit="1"/>
    </xf>
    <xf numFmtId="9" fontId="5" fillId="6" borderId="1" xfId="1" applyFont="1" applyFill="1" applyBorder="1" applyAlignment="1">
      <alignment horizontal="center" vertical="center" shrinkToFit="1"/>
    </xf>
    <xf numFmtId="9" fontId="5" fillId="3" borderId="1" xfId="1" quotePrefix="1" applyFont="1" applyFill="1" applyBorder="1" applyAlignment="1">
      <alignment horizontal="center" vertical="center" shrinkToFit="1"/>
    </xf>
    <xf numFmtId="9" fontId="5" fillId="3" borderId="1" xfId="1" applyFont="1" applyFill="1" applyBorder="1" applyAlignment="1">
      <alignment horizontal="center" vertical="center" shrinkToFit="1"/>
    </xf>
    <xf numFmtId="0" fontId="12" fillId="0" borderId="4" xfId="0" applyFont="1" applyBorder="1" applyAlignment="1">
      <alignment horizontal="center" vertical="center" wrapText="1"/>
    </xf>
    <xf numFmtId="0" fontId="1" fillId="0" borderId="1" xfId="0" applyFont="1" applyBorder="1" applyAlignment="1">
      <alignment horizontal="left" vertical="center" shrinkToFit="1"/>
    </xf>
    <xf numFmtId="1" fontId="17" fillId="9" borderId="9" xfId="0" applyNumberFormat="1" applyFont="1" applyFill="1" applyBorder="1" applyAlignment="1">
      <alignment horizontal="center" vertical="center" shrinkToFit="1"/>
    </xf>
    <xf numFmtId="1" fontId="17" fillId="9" borderId="19" xfId="0" applyNumberFormat="1" applyFont="1" applyFill="1" applyBorder="1" applyAlignment="1">
      <alignment horizontal="center" vertical="center" shrinkToFit="1"/>
    </xf>
    <xf numFmtId="1" fontId="17" fillId="9" borderId="21" xfId="0" applyNumberFormat="1" applyFont="1" applyFill="1" applyBorder="1" applyAlignment="1">
      <alignment horizontal="center" vertical="center" shrinkToFit="1"/>
    </xf>
    <xf numFmtId="1" fontId="17" fillId="9" borderId="12" xfId="0" applyNumberFormat="1" applyFont="1" applyFill="1" applyBorder="1" applyAlignment="1">
      <alignment horizontal="center" vertical="center" shrinkToFit="1"/>
    </xf>
    <xf numFmtId="1" fontId="17" fillId="9" borderId="24" xfId="0" applyNumberFormat="1" applyFont="1" applyFill="1" applyBorder="1" applyAlignment="1">
      <alignment horizontal="center" vertical="center" shrinkToFit="1"/>
    </xf>
    <xf numFmtId="1" fontId="17" fillId="9" borderId="57" xfId="0" applyNumberFormat="1" applyFont="1" applyFill="1" applyBorder="1" applyAlignment="1">
      <alignment horizontal="center" vertical="center" shrinkToFit="1"/>
    </xf>
    <xf numFmtId="1" fontId="17" fillId="9" borderId="56" xfId="0" applyNumberFormat="1" applyFont="1" applyFill="1" applyBorder="1" applyAlignment="1">
      <alignment horizontal="center" vertical="center" shrinkToFit="1"/>
    </xf>
    <xf numFmtId="1" fontId="17" fillId="9" borderId="53" xfId="0" applyNumberFormat="1" applyFont="1" applyFill="1" applyBorder="1" applyAlignment="1">
      <alignment horizontal="center" vertical="center" shrinkToFit="1"/>
    </xf>
    <xf numFmtId="1" fontId="17" fillId="9" borderId="54" xfId="0" applyNumberFormat="1" applyFont="1" applyFill="1" applyBorder="1" applyAlignment="1">
      <alignment horizontal="center" vertical="center" shrinkToFit="1"/>
    </xf>
    <xf numFmtId="1" fontId="17" fillId="9" borderId="55" xfId="0" applyNumberFormat="1" applyFont="1" applyFill="1" applyBorder="1" applyAlignment="1">
      <alignment horizontal="center" vertical="center" shrinkToFit="1"/>
    </xf>
    <xf numFmtId="49" fontId="29" fillId="9" borderId="47" xfId="0" applyNumberFormat="1" applyFont="1" applyFill="1" applyBorder="1" applyAlignment="1">
      <alignment horizontal="center" vertical="center" wrapText="1"/>
    </xf>
    <xf numFmtId="49" fontId="29" fillId="9" borderId="34" xfId="0" applyNumberFormat="1" applyFont="1" applyFill="1" applyBorder="1" applyAlignment="1">
      <alignment horizontal="center" vertical="center" wrapText="1"/>
    </xf>
    <xf numFmtId="49" fontId="24" fillId="9" borderId="48" xfId="0" applyNumberFormat="1" applyFont="1" applyFill="1" applyBorder="1" applyAlignment="1">
      <alignment horizontal="center" vertical="center" shrinkToFit="1"/>
    </xf>
    <xf numFmtId="49" fontId="24" fillId="9" borderId="20" xfId="0" applyNumberFormat="1" applyFont="1" applyFill="1" applyBorder="1" applyAlignment="1">
      <alignment horizontal="center" vertical="center" shrinkToFit="1"/>
    </xf>
    <xf numFmtId="49" fontId="24" fillId="9" borderId="49" xfId="0" applyNumberFormat="1" applyFont="1" applyFill="1" applyBorder="1" applyAlignment="1">
      <alignment horizontal="center" vertical="center" shrinkToFit="1"/>
    </xf>
    <xf numFmtId="0" fontId="3" fillId="9" borderId="30" xfId="0" applyFont="1" applyFill="1" applyBorder="1" applyAlignment="1">
      <alignment horizontal="center" vertical="center" wrapText="1"/>
    </xf>
    <xf numFmtId="0" fontId="18" fillId="9" borderId="3" xfId="0" applyFont="1" applyFill="1" applyBorder="1" applyAlignment="1">
      <alignment horizontal="center" vertical="center"/>
    </xf>
    <xf numFmtId="0" fontId="18" fillId="9" borderId="1" xfId="0" applyFont="1" applyFill="1" applyBorder="1" applyAlignment="1">
      <alignment horizontal="center" vertical="center"/>
    </xf>
    <xf numFmtId="0" fontId="18" fillId="9" borderId="3" xfId="0" quotePrefix="1" applyFont="1" applyFill="1" applyBorder="1" applyAlignment="1">
      <alignment horizontal="center" vertical="center"/>
    </xf>
    <xf numFmtId="1" fontId="17" fillId="9" borderId="30" xfId="0" applyNumberFormat="1" applyFont="1" applyFill="1" applyBorder="1" applyAlignment="1">
      <alignment horizontal="center" vertical="center" shrinkToFit="1"/>
    </xf>
    <xf numFmtId="49" fontId="22" fillId="9" borderId="46" xfId="0" applyNumberFormat="1" applyFont="1" applyFill="1" applyBorder="1" applyAlignment="1">
      <alignment horizontal="center" vertical="center" shrinkToFit="1"/>
    </xf>
    <xf numFmtId="49" fontId="22" fillId="9" borderId="47" xfId="0" applyNumberFormat="1" applyFont="1" applyFill="1" applyBorder="1" applyAlignment="1">
      <alignment horizontal="center" vertical="center" shrinkToFit="1"/>
    </xf>
    <xf numFmtId="49" fontId="22" fillId="9" borderId="34" xfId="0" applyNumberFormat="1" applyFont="1" applyFill="1" applyBorder="1" applyAlignment="1">
      <alignment horizontal="center" vertical="center" shrinkToFit="1"/>
    </xf>
    <xf numFmtId="1" fontId="17" fillId="9" borderId="2" xfId="0" applyNumberFormat="1" applyFont="1" applyFill="1" applyBorder="1" applyAlignment="1">
      <alignment horizontal="center" vertical="center" shrinkToFit="1"/>
    </xf>
    <xf numFmtId="0" fontId="18" fillId="9" borderId="37" xfId="0" applyFont="1" applyFill="1" applyBorder="1" applyAlignment="1">
      <alignment horizontal="center" vertical="center"/>
    </xf>
    <xf numFmtId="0" fontId="18" fillId="9" borderId="30" xfId="0" applyFont="1" applyFill="1" applyBorder="1" applyAlignment="1">
      <alignment horizontal="center" vertical="center"/>
    </xf>
    <xf numFmtId="0" fontId="18" fillId="9" borderId="38" xfId="0" applyFont="1" applyFill="1" applyBorder="1" applyAlignment="1">
      <alignment horizontal="center" vertical="center"/>
    </xf>
    <xf numFmtId="0" fontId="18" fillId="9" borderId="24" xfId="0" applyFont="1" applyFill="1" applyBorder="1" applyAlignment="1">
      <alignment horizontal="center" vertical="center"/>
    </xf>
    <xf numFmtId="0" fontId="18" fillId="9" borderId="41" xfId="0" applyFont="1" applyFill="1" applyBorder="1" applyAlignment="1">
      <alignment horizontal="center" vertical="center"/>
    </xf>
    <xf numFmtId="0" fontId="18" fillId="9" borderId="39" xfId="0" applyFont="1" applyFill="1" applyBorder="1" applyAlignment="1">
      <alignment horizontal="center" vertical="center"/>
    </xf>
    <xf numFmtId="0" fontId="18" fillId="9" borderId="19" xfId="0" applyFont="1" applyFill="1" applyBorder="1" applyAlignment="1">
      <alignment horizontal="center" vertical="center"/>
    </xf>
    <xf numFmtId="0" fontId="18" fillId="9" borderId="42" xfId="0" applyFont="1" applyFill="1" applyBorder="1" applyAlignment="1">
      <alignment horizontal="center" vertical="center"/>
    </xf>
    <xf numFmtId="1" fontId="17" fillId="9" borderId="39" xfId="0" applyNumberFormat="1" applyFont="1" applyFill="1" applyBorder="1" applyAlignment="1">
      <alignment horizontal="center" vertical="center" shrinkToFit="1"/>
    </xf>
    <xf numFmtId="1" fontId="17" fillId="9" borderId="41" xfId="0" applyNumberFormat="1" applyFont="1" applyFill="1" applyBorder="1" applyAlignment="1">
      <alignment horizontal="center" vertical="center" shrinkToFit="1"/>
    </xf>
    <xf numFmtId="1" fontId="17" fillId="9" borderId="42" xfId="0" applyNumberFormat="1" applyFont="1" applyFill="1" applyBorder="1" applyAlignment="1">
      <alignment horizontal="center" vertical="center" shrinkToFit="1"/>
    </xf>
    <xf numFmtId="49" fontId="22" fillId="9" borderId="48" xfId="0" applyNumberFormat="1" applyFont="1" applyFill="1" applyBorder="1" applyAlignment="1">
      <alignment horizontal="center" vertical="center" shrinkToFit="1"/>
    </xf>
    <xf numFmtId="49" fontId="22" fillId="9" borderId="49" xfId="0" applyNumberFormat="1" applyFont="1" applyFill="1" applyBorder="1" applyAlignment="1">
      <alignment horizontal="center" vertical="center" shrinkToFi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9" fontId="5" fillId="6" borderId="18" xfId="1" applyFont="1" applyFill="1" applyBorder="1" applyAlignment="1">
      <alignment horizontal="center" vertical="center" shrinkToFit="1"/>
    </xf>
    <xf numFmtId="9" fontId="5" fillId="6" borderId="23" xfId="1" applyFont="1" applyFill="1" applyBorder="1" applyAlignment="1">
      <alignment horizontal="center" vertical="center" shrinkToFit="1"/>
    </xf>
    <xf numFmtId="1" fontId="5" fillId="6" borderId="18" xfId="0" applyNumberFormat="1" applyFont="1" applyFill="1" applyBorder="1" applyAlignment="1">
      <alignment horizontal="center" vertical="center" shrinkToFit="1"/>
    </xf>
    <xf numFmtId="1" fontId="5" fillId="6" borderId="23" xfId="0" applyNumberFormat="1" applyFont="1" applyFill="1" applyBorder="1" applyAlignment="1">
      <alignment horizontal="center" vertical="center" shrinkToFit="1"/>
    </xf>
    <xf numFmtId="49" fontId="22" fillId="9" borderId="20" xfId="0" applyNumberFormat="1" applyFont="1" applyFill="1" applyBorder="1" applyAlignment="1">
      <alignment horizontal="center" vertical="center" shrinkToFit="1"/>
    </xf>
    <xf numFmtId="0" fontId="0" fillId="0" borderId="0" xfId="0" applyAlignment="1">
      <alignment horizontal="left" vertical="top"/>
    </xf>
    <xf numFmtId="0" fontId="0" fillId="0" borderId="0" xfId="0" applyAlignment="1">
      <alignment horizontal="center"/>
    </xf>
  </cellXfs>
  <cellStyles count="2">
    <cellStyle name="Normal" xfId="0" builtinId="0"/>
    <cellStyle name="Yüzd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16"/>
  <sheetViews>
    <sheetView tabSelected="1" view="pageBreakPreview" topLeftCell="A171" zoomScale="80" zoomScaleNormal="100" zoomScaleSheetLayoutView="80" workbookViewId="0">
      <selection activeCell="A137" sqref="A137:D157"/>
    </sheetView>
  </sheetViews>
  <sheetFormatPr defaultColWidth="9.109375" defaultRowHeight="18.75" customHeight="1" x14ac:dyDescent="0.3"/>
  <cols>
    <col min="1" max="1" width="14.33203125" style="1" customWidth="1"/>
    <col min="2" max="2" width="36" style="1" customWidth="1"/>
    <col min="3" max="5" width="6.44140625" style="1" customWidth="1"/>
    <col min="6" max="6" width="8" style="1" customWidth="1"/>
    <col min="7" max="7" width="11.6640625" style="1" customWidth="1"/>
    <col min="8" max="8" width="11.5546875" style="1" customWidth="1"/>
    <col min="9" max="9" width="8.88671875" style="1" customWidth="1"/>
    <col min="10" max="13" width="11.44140625" style="1" customWidth="1"/>
    <col min="14" max="14" width="9.109375" style="1" customWidth="1"/>
    <col min="15" max="15" width="8.109375" style="1" customWidth="1"/>
    <col min="16" max="16" width="24.77734375" style="1" customWidth="1"/>
    <col min="17" max="16384" width="9.109375" style="1"/>
  </cols>
  <sheetData>
    <row r="1" spans="1:16" ht="82.5" customHeight="1" x14ac:dyDescent="0.3">
      <c r="A1" s="216" t="s">
        <v>54</v>
      </c>
      <c r="B1" s="216"/>
      <c r="C1" s="216"/>
      <c r="D1" s="216"/>
      <c r="E1" s="216"/>
      <c r="F1" s="216"/>
      <c r="G1" s="216"/>
      <c r="H1" s="216"/>
      <c r="I1" s="216"/>
      <c r="J1" s="216"/>
      <c r="K1" s="216"/>
      <c r="L1" s="216"/>
      <c r="M1" s="216"/>
      <c r="N1" s="216"/>
      <c r="O1" s="216"/>
      <c r="P1" s="216"/>
    </row>
    <row r="2" spans="1:16" s="2" customFormat="1" ht="18.75" customHeight="1" x14ac:dyDescent="0.3">
      <c r="A2" s="180" t="s">
        <v>33</v>
      </c>
      <c r="B2" s="180"/>
      <c r="C2" s="180"/>
      <c r="D2" s="180"/>
      <c r="E2" s="180"/>
      <c r="F2" s="180"/>
      <c r="G2" s="180"/>
      <c r="H2" s="180"/>
      <c r="I2" s="180"/>
      <c r="J2" s="180"/>
      <c r="K2" s="180"/>
      <c r="L2" s="180"/>
      <c r="M2" s="180"/>
      <c r="N2" s="180"/>
      <c r="O2" s="180"/>
      <c r="P2" s="180"/>
    </row>
    <row r="3" spans="1:16" ht="19.5" customHeight="1" x14ac:dyDescent="0.3">
      <c r="A3" s="181" t="s">
        <v>34</v>
      </c>
      <c r="B3" s="181"/>
      <c r="C3" s="181"/>
      <c r="D3" s="181"/>
      <c r="E3" s="181"/>
      <c r="F3" s="181"/>
      <c r="G3" s="181"/>
      <c r="H3" s="181"/>
      <c r="I3" s="181"/>
      <c r="J3" s="181"/>
      <c r="K3" s="181"/>
      <c r="L3" s="181"/>
      <c r="M3" s="181"/>
      <c r="N3" s="181"/>
      <c r="O3" s="181"/>
      <c r="P3" s="181"/>
    </row>
    <row r="4" spans="1:16" ht="18.75" customHeight="1" x14ac:dyDescent="0.3">
      <c r="A4" s="198" t="s">
        <v>0</v>
      </c>
      <c r="B4" s="198" t="s">
        <v>1</v>
      </c>
      <c r="C4" s="198" t="s">
        <v>2</v>
      </c>
      <c r="D4" s="198"/>
      <c r="E4" s="198"/>
      <c r="F4" s="199" t="s">
        <v>13</v>
      </c>
      <c r="G4" s="198" t="s">
        <v>3</v>
      </c>
      <c r="H4" s="199" t="s">
        <v>4</v>
      </c>
      <c r="I4" s="199" t="s">
        <v>5</v>
      </c>
      <c r="J4" s="200" t="s">
        <v>31</v>
      </c>
      <c r="K4" s="200" t="s">
        <v>32</v>
      </c>
      <c r="L4" s="199" t="s">
        <v>14</v>
      </c>
      <c r="M4" s="199" t="s">
        <v>15</v>
      </c>
      <c r="N4" s="199" t="s">
        <v>23</v>
      </c>
      <c r="O4" s="199" t="s">
        <v>16</v>
      </c>
      <c r="P4" s="199" t="s">
        <v>26</v>
      </c>
    </row>
    <row r="5" spans="1:16" ht="18.75" customHeight="1" thickBot="1" x14ac:dyDescent="0.35">
      <c r="A5" s="198"/>
      <c r="B5" s="198"/>
      <c r="C5" s="72" t="s">
        <v>10</v>
      </c>
      <c r="D5" s="72" t="s">
        <v>11</v>
      </c>
      <c r="E5" s="72" t="s">
        <v>12</v>
      </c>
      <c r="F5" s="199"/>
      <c r="G5" s="198"/>
      <c r="H5" s="199"/>
      <c r="I5" s="199"/>
      <c r="J5" s="201"/>
      <c r="K5" s="201"/>
      <c r="L5" s="199"/>
      <c r="M5" s="199"/>
      <c r="N5" s="199"/>
      <c r="O5" s="199"/>
      <c r="P5" s="199"/>
    </row>
    <row r="6" spans="1:16" s="16" customFormat="1" ht="33" customHeight="1" x14ac:dyDescent="0.3">
      <c r="A6" s="11" t="s">
        <v>17</v>
      </c>
      <c r="B6" s="12" t="s">
        <v>55</v>
      </c>
      <c r="C6" s="13">
        <v>2</v>
      </c>
      <c r="D6" s="13">
        <v>0</v>
      </c>
      <c r="E6" s="13">
        <v>0</v>
      </c>
      <c r="F6" s="13">
        <v>2</v>
      </c>
      <c r="G6" s="13">
        <v>2</v>
      </c>
      <c r="H6" s="14" t="s">
        <v>6</v>
      </c>
      <c r="I6" s="14" t="s">
        <v>8</v>
      </c>
      <c r="J6" s="14" t="s">
        <v>24</v>
      </c>
      <c r="K6" s="14" t="s">
        <v>18</v>
      </c>
      <c r="L6" s="15" t="s">
        <v>24</v>
      </c>
      <c r="M6" s="14" t="s">
        <v>18</v>
      </c>
      <c r="N6" s="14" t="s">
        <v>24</v>
      </c>
      <c r="O6" s="14" t="s">
        <v>18</v>
      </c>
      <c r="P6" s="45"/>
    </row>
    <row r="7" spans="1:16" s="16" customFormat="1" ht="19.8" customHeight="1" x14ac:dyDescent="0.3">
      <c r="A7" s="11" t="s">
        <v>20</v>
      </c>
      <c r="B7" s="12" t="s">
        <v>56</v>
      </c>
      <c r="C7" s="13">
        <v>2</v>
      </c>
      <c r="D7" s="13">
        <v>0</v>
      </c>
      <c r="E7" s="13">
        <v>0</v>
      </c>
      <c r="F7" s="13">
        <v>2</v>
      </c>
      <c r="G7" s="13">
        <v>2</v>
      </c>
      <c r="H7" s="14" t="s">
        <v>6</v>
      </c>
      <c r="I7" s="14" t="s">
        <v>8</v>
      </c>
      <c r="J7" s="14" t="s">
        <v>24</v>
      </c>
      <c r="K7" s="14" t="s">
        <v>18</v>
      </c>
      <c r="L7" s="15" t="s">
        <v>24</v>
      </c>
      <c r="M7" s="14" t="s">
        <v>18</v>
      </c>
      <c r="N7" s="14" t="s">
        <v>24</v>
      </c>
      <c r="O7" s="14" t="s">
        <v>18</v>
      </c>
      <c r="P7" s="46"/>
    </row>
    <row r="8" spans="1:16" s="16" customFormat="1" ht="22.2" customHeight="1" x14ac:dyDescent="0.3">
      <c r="A8" s="11" t="s">
        <v>21</v>
      </c>
      <c r="B8" s="12" t="s">
        <v>57</v>
      </c>
      <c r="C8" s="13">
        <v>2</v>
      </c>
      <c r="D8" s="13">
        <v>0</v>
      </c>
      <c r="E8" s="13">
        <v>0</v>
      </c>
      <c r="F8" s="13">
        <v>2</v>
      </c>
      <c r="G8" s="13">
        <v>2</v>
      </c>
      <c r="H8" s="14" t="s">
        <v>6</v>
      </c>
      <c r="I8" s="14" t="s">
        <v>7</v>
      </c>
      <c r="J8" s="14" t="s">
        <v>24</v>
      </c>
      <c r="K8" s="14" t="s">
        <v>18</v>
      </c>
      <c r="L8" s="15" t="s">
        <v>24</v>
      </c>
      <c r="M8" s="14" t="s">
        <v>18</v>
      </c>
      <c r="N8" s="14" t="s">
        <v>24</v>
      </c>
      <c r="O8" s="14" t="s">
        <v>18</v>
      </c>
      <c r="P8" s="46"/>
    </row>
    <row r="9" spans="1:16" s="16" customFormat="1" ht="24" customHeight="1" x14ac:dyDescent="0.3">
      <c r="A9" s="17" t="s">
        <v>58</v>
      </c>
      <c r="B9" s="18" t="s">
        <v>59</v>
      </c>
      <c r="C9" s="19">
        <v>2</v>
      </c>
      <c r="D9" s="19">
        <v>6</v>
      </c>
      <c r="E9" s="19">
        <v>0</v>
      </c>
      <c r="F9" s="19">
        <v>5</v>
      </c>
      <c r="G9" s="19">
        <v>7</v>
      </c>
      <c r="H9" s="20" t="s">
        <v>6</v>
      </c>
      <c r="I9" s="20" t="s">
        <v>8</v>
      </c>
      <c r="J9" s="20" t="s">
        <v>24</v>
      </c>
      <c r="K9" s="20" t="s">
        <v>18</v>
      </c>
      <c r="L9" s="21" t="s">
        <v>24</v>
      </c>
      <c r="M9" s="20" t="s">
        <v>18</v>
      </c>
      <c r="N9" s="20" t="s">
        <v>24</v>
      </c>
      <c r="O9" s="20" t="s">
        <v>18</v>
      </c>
    </row>
    <row r="10" spans="1:16" s="16" customFormat="1" ht="19.8" customHeight="1" x14ac:dyDescent="0.3">
      <c r="A10" s="22" t="s">
        <v>60</v>
      </c>
      <c r="B10" s="23" t="s">
        <v>61</v>
      </c>
      <c r="C10" s="19">
        <v>2</v>
      </c>
      <c r="D10" s="19">
        <v>0</v>
      </c>
      <c r="E10" s="19">
        <v>0</v>
      </c>
      <c r="F10" s="19">
        <v>2</v>
      </c>
      <c r="G10" s="19">
        <v>2</v>
      </c>
      <c r="H10" s="20" t="s">
        <v>6</v>
      </c>
      <c r="I10" s="20" t="s">
        <v>8</v>
      </c>
      <c r="J10" s="20" t="s">
        <v>24</v>
      </c>
      <c r="K10" s="20" t="s">
        <v>18</v>
      </c>
      <c r="L10" s="21" t="s">
        <v>24</v>
      </c>
      <c r="M10" s="20" t="s">
        <v>18</v>
      </c>
      <c r="N10" s="20" t="s">
        <v>24</v>
      </c>
      <c r="O10" s="20" t="s">
        <v>18</v>
      </c>
      <c r="P10" s="47">
        <v>2</v>
      </c>
    </row>
    <row r="11" spans="1:16" s="16" customFormat="1" ht="28.8" customHeight="1" x14ac:dyDescent="0.3">
      <c r="A11" s="17" t="s">
        <v>62</v>
      </c>
      <c r="B11" s="18" t="s">
        <v>63</v>
      </c>
      <c r="C11" s="19">
        <v>2</v>
      </c>
      <c r="D11" s="19">
        <v>2</v>
      </c>
      <c r="E11" s="19">
        <v>0</v>
      </c>
      <c r="F11" s="19">
        <v>3</v>
      </c>
      <c r="G11" s="19">
        <v>4</v>
      </c>
      <c r="H11" s="24" t="s">
        <v>6</v>
      </c>
      <c r="I11" s="24" t="s">
        <v>8</v>
      </c>
      <c r="J11" s="24" t="s">
        <v>24</v>
      </c>
      <c r="K11" s="24" t="s">
        <v>18</v>
      </c>
      <c r="L11" s="25" t="s">
        <v>24</v>
      </c>
      <c r="M11" s="24" t="s">
        <v>18</v>
      </c>
      <c r="N11" s="24" t="s">
        <v>24</v>
      </c>
      <c r="O11" s="20" t="s">
        <v>18</v>
      </c>
      <c r="P11" s="47">
        <v>2</v>
      </c>
    </row>
    <row r="12" spans="1:16" s="16" customFormat="1" ht="16.8" customHeight="1" x14ac:dyDescent="0.3">
      <c r="A12" s="26" t="s">
        <v>64</v>
      </c>
      <c r="B12" s="27" t="s">
        <v>65</v>
      </c>
      <c r="C12" s="19">
        <v>2</v>
      </c>
      <c r="D12" s="19">
        <v>0</v>
      </c>
      <c r="E12" s="19">
        <v>0</v>
      </c>
      <c r="F12" s="19">
        <v>2</v>
      </c>
      <c r="G12" s="28">
        <v>2</v>
      </c>
      <c r="H12" s="29" t="s">
        <v>6</v>
      </c>
      <c r="I12" s="29" t="s">
        <v>8</v>
      </c>
      <c r="J12" s="29" t="s">
        <v>24</v>
      </c>
      <c r="K12" s="29" t="s">
        <v>18</v>
      </c>
      <c r="L12" s="30" t="s">
        <v>24</v>
      </c>
      <c r="M12" s="29" t="s">
        <v>18</v>
      </c>
      <c r="N12" s="29" t="s">
        <v>24</v>
      </c>
      <c r="O12" s="31" t="s">
        <v>18</v>
      </c>
      <c r="P12" s="47">
        <v>2</v>
      </c>
    </row>
    <row r="13" spans="1:16" s="16" customFormat="1" ht="19.8" customHeight="1" x14ac:dyDescent="0.3">
      <c r="A13" s="32" t="s">
        <v>66</v>
      </c>
      <c r="B13" s="32" t="s">
        <v>67</v>
      </c>
      <c r="C13" s="33">
        <v>1</v>
      </c>
      <c r="D13" s="19">
        <v>2</v>
      </c>
      <c r="E13" s="19">
        <v>0</v>
      </c>
      <c r="F13" s="34">
        <v>2</v>
      </c>
      <c r="G13" s="35">
        <v>4</v>
      </c>
      <c r="H13" s="29" t="s">
        <v>6</v>
      </c>
      <c r="I13" s="29" t="s">
        <v>8</v>
      </c>
      <c r="J13" s="29" t="s">
        <v>24</v>
      </c>
      <c r="K13" s="29" t="s">
        <v>18</v>
      </c>
      <c r="L13" s="30" t="s">
        <v>24</v>
      </c>
      <c r="M13" s="29" t="s">
        <v>18</v>
      </c>
      <c r="N13" s="29" t="s">
        <v>24</v>
      </c>
      <c r="O13" s="29" t="s">
        <v>18</v>
      </c>
      <c r="P13" s="46"/>
    </row>
    <row r="14" spans="1:16" s="16" customFormat="1" ht="31.2" customHeight="1" x14ac:dyDescent="0.3">
      <c r="A14" s="17" t="s">
        <v>68</v>
      </c>
      <c r="B14" s="18" t="s">
        <v>69</v>
      </c>
      <c r="C14" s="19">
        <v>2</v>
      </c>
      <c r="D14" s="19">
        <v>0</v>
      </c>
      <c r="E14" s="19">
        <v>0</v>
      </c>
      <c r="F14" s="19">
        <v>2</v>
      </c>
      <c r="G14" s="19">
        <v>2</v>
      </c>
      <c r="H14" s="20" t="s">
        <v>6</v>
      </c>
      <c r="I14" s="20" t="s">
        <v>8</v>
      </c>
      <c r="J14" s="20" t="s">
        <v>24</v>
      </c>
      <c r="K14" s="20" t="s">
        <v>18</v>
      </c>
      <c r="L14" s="21" t="s">
        <v>24</v>
      </c>
      <c r="M14" s="20" t="s">
        <v>18</v>
      </c>
      <c r="N14" s="20" t="s">
        <v>24</v>
      </c>
      <c r="O14" s="20" t="s">
        <v>18</v>
      </c>
      <c r="P14" s="44" t="s">
        <v>333</v>
      </c>
    </row>
    <row r="15" spans="1:16" s="16" customFormat="1" ht="25.2" customHeight="1" x14ac:dyDescent="0.3">
      <c r="A15" s="64" t="s">
        <v>70</v>
      </c>
      <c r="B15" s="65" t="s">
        <v>71</v>
      </c>
      <c r="C15" s="66">
        <v>2</v>
      </c>
      <c r="D15" s="66">
        <v>0</v>
      </c>
      <c r="E15" s="67">
        <v>0</v>
      </c>
      <c r="F15" s="68">
        <v>2</v>
      </c>
      <c r="G15" s="68">
        <v>3</v>
      </c>
      <c r="H15" s="69" t="s">
        <v>22</v>
      </c>
      <c r="I15" s="69" t="s">
        <v>8</v>
      </c>
      <c r="J15" s="70" t="s">
        <v>18</v>
      </c>
      <c r="K15" s="70" t="s">
        <v>18</v>
      </c>
      <c r="L15" s="70" t="s">
        <v>18</v>
      </c>
      <c r="M15" s="70" t="s">
        <v>18</v>
      </c>
      <c r="N15" s="70" t="s">
        <v>18</v>
      </c>
      <c r="O15" s="70" t="s">
        <v>18</v>
      </c>
      <c r="P15" s="71" t="s">
        <v>351</v>
      </c>
    </row>
    <row r="16" spans="1:16" s="16" customFormat="1" ht="34.799999999999997" customHeight="1" x14ac:dyDescent="0.3">
      <c r="A16" s="73" t="s">
        <v>72</v>
      </c>
      <c r="B16" s="74" t="s">
        <v>73</v>
      </c>
      <c r="C16" s="75">
        <v>2</v>
      </c>
      <c r="D16" s="75">
        <v>0</v>
      </c>
      <c r="E16" s="75">
        <v>0</v>
      </c>
      <c r="F16" s="75">
        <v>2</v>
      </c>
      <c r="G16" s="75">
        <v>3</v>
      </c>
      <c r="H16" s="73" t="s">
        <v>9</v>
      </c>
      <c r="I16" s="76" t="s">
        <v>8</v>
      </c>
      <c r="J16" s="77" t="s">
        <v>18</v>
      </c>
      <c r="K16" s="77" t="s">
        <v>18</v>
      </c>
      <c r="L16" s="77" t="s">
        <v>18</v>
      </c>
      <c r="M16" s="77" t="s">
        <v>18</v>
      </c>
      <c r="N16" s="76" t="s">
        <v>25</v>
      </c>
      <c r="O16" s="160" t="s">
        <v>70</v>
      </c>
      <c r="P16" s="78" t="s">
        <v>354</v>
      </c>
    </row>
    <row r="17" spans="1:16" ht="16.8" customHeight="1" x14ac:dyDescent="0.3">
      <c r="A17" s="79" t="s">
        <v>357</v>
      </c>
      <c r="B17" s="80" t="s">
        <v>225</v>
      </c>
      <c r="C17" s="75">
        <v>2</v>
      </c>
      <c r="D17" s="75">
        <v>0</v>
      </c>
      <c r="E17" s="75">
        <v>0</v>
      </c>
      <c r="F17" s="75">
        <v>2</v>
      </c>
      <c r="G17" s="75">
        <v>3</v>
      </c>
      <c r="H17" s="73" t="s">
        <v>9</v>
      </c>
      <c r="I17" s="76" t="s">
        <v>8</v>
      </c>
      <c r="J17" s="77" t="s">
        <v>18</v>
      </c>
      <c r="K17" s="77" t="s">
        <v>18</v>
      </c>
      <c r="L17" s="77" t="s">
        <v>18</v>
      </c>
      <c r="M17" s="77" t="s">
        <v>18</v>
      </c>
      <c r="N17" s="76" t="s">
        <v>25</v>
      </c>
      <c r="O17" s="161"/>
      <c r="P17" s="150" t="s">
        <v>373</v>
      </c>
    </row>
    <row r="18" spans="1:16" ht="15" customHeight="1" x14ac:dyDescent="0.3">
      <c r="A18" s="81" t="s">
        <v>359</v>
      </c>
      <c r="B18" s="82" t="s">
        <v>272</v>
      </c>
      <c r="C18" s="75">
        <v>2</v>
      </c>
      <c r="D18" s="75">
        <v>0</v>
      </c>
      <c r="E18" s="75">
        <v>0</v>
      </c>
      <c r="F18" s="75">
        <v>2</v>
      </c>
      <c r="G18" s="75">
        <v>3</v>
      </c>
      <c r="H18" s="73" t="s">
        <v>9</v>
      </c>
      <c r="I18" s="76" t="s">
        <v>8</v>
      </c>
      <c r="J18" s="77" t="s">
        <v>18</v>
      </c>
      <c r="K18" s="77" t="s">
        <v>18</v>
      </c>
      <c r="L18" s="77" t="s">
        <v>18</v>
      </c>
      <c r="M18" s="77" t="s">
        <v>18</v>
      </c>
      <c r="N18" s="76" t="s">
        <v>25</v>
      </c>
      <c r="O18" s="162"/>
      <c r="P18" s="150" t="s">
        <v>373</v>
      </c>
    </row>
    <row r="19" spans="1:16" ht="23.25" customHeight="1" x14ac:dyDescent="0.3">
      <c r="A19" s="175" t="s">
        <v>19</v>
      </c>
      <c r="B19" s="175"/>
      <c r="C19" s="40">
        <f>C6+C7+C8+C9+C10+C11+C12+C13+C14+C15</f>
        <v>19</v>
      </c>
      <c r="D19" s="40">
        <f t="shared" ref="D19:G19" si="0">D6+D7+D8+D9+D10+D11+D12+D13+D14+D15</f>
        <v>10</v>
      </c>
      <c r="E19" s="40">
        <f t="shared" si="0"/>
        <v>0</v>
      </c>
      <c r="F19" s="40">
        <f t="shared" si="0"/>
        <v>24</v>
      </c>
      <c r="G19" s="40">
        <f t="shared" si="0"/>
        <v>30</v>
      </c>
      <c r="H19" s="176"/>
      <c r="I19" s="176"/>
      <c r="J19" s="176"/>
      <c r="K19" s="176"/>
      <c r="L19" s="176"/>
      <c r="M19" s="176"/>
      <c r="N19" s="176"/>
      <c r="O19" s="176"/>
      <c r="P19" s="176"/>
    </row>
    <row r="20" spans="1:16" s="2" customFormat="1" ht="20.25" customHeight="1" x14ac:dyDescent="0.3">
      <c r="A20" s="180" t="s">
        <v>33</v>
      </c>
      <c r="B20" s="180"/>
      <c r="C20" s="180"/>
      <c r="D20" s="180"/>
      <c r="E20" s="180"/>
      <c r="F20" s="180"/>
      <c r="G20" s="180"/>
      <c r="H20" s="180"/>
      <c r="I20" s="180"/>
      <c r="J20" s="180"/>
      <c r="K20" s="180"/>
      <c r="L20" s="180"/>
      <c r="M20" s="180"/>
      <c r="N20" s="180"/>
      <c r="O20" s="180"/>
      <c r="P20" s="180"/>
    </row>
    <row r="21" spans="1:16" ht="18" customHeight="1" x14ac:dyDescent="0.3">
      <c r="A21" s="181" t="s">
        <v>35</v>
      </c>
      <c r="B21" s="181"/>
      <c r="C21" s="181"/>
      <c r="D21" s="181"/>
      <c r="E21" s="181"/>
      <c r="F21" s="181"/>
      <c r="G21" s="181"/>
      <c r="H21" s="181"/>
      <c r="I21" s="181"/>
      <c r="J21" s="181"/>
      <c r="K21" s="181"/>
      <c r="L21" s="181"/>
      <c r="M21" s="181"/>
      <c r="N21" s="181"/>
      <c r="O21" s="181"/>
      <c r="P21" s="181"/>
    </row>
    <row r="22" spans="1:16" ht="18.75" customHeight="1" x14ac:dyDescent="0.3">
      <c r="A22" s="182" t="s">
        <v>0</v>
      </c>
      <c r="B22" s="182" t="s">
        <v>1</v>
      </c>
      <c r="C22" s="182" t="s">
        <v>2</v>
      </c>
      <c r="D22" s="182"/>
      <c r="E22" s="182"/>
      <c r="F22" s="183" t="s">
        <v>13</v>
      </c>
      <c r="G22" s="182" t="s">
        <v>3</v>
      </c>
      <c r="H22" s="183" t="s">
        <v>4</v>
      </c>
      <c r="I22" s="183" t="s">
        <v>5</v>
      </c>
      <c r="J22" s="184" t="s">
        <v>31</v>
      </c>
      <c r="K22" s="184" t="s">
        <v>32</v>
      </c>
      <c r="L22" s="183" t="s">
        <v>14</v>
      </c>
      <c r="M22" s="183" t="s">
        <v>15</v>
      </c>
      <c r="N22" s="183" t="s">
        <v>23</v>
      </c>
      <c r="O22" s="183" t="s">
        <v>16</v>
      </c>
      <c r="P22" s="183" t="s">
        <v>26</v>
      </c>
    </row>
    <row r="23" spans="1:16" ht="18.75" customHeight="1" thickBot="1" x14ac:dyDescent="0.35">
      <c r="A23" s="182"/>
      <c r="B23" s="182"/>
      <c r="C23" s="9" t="s">
        <v>10</v>
      </c>
      <c r="D23" s="9" t="s">
        <v>11</v>
      </c>
      <c r="E23" s="9" t="s">
        <v>12</v>
      </c>
      <c r="F23" s="183"/>
      <c r="G23" s="182"/>
      <c r="H23" s="183"/>
      <c r="I23" s="183"/>
      <c r="J23" s="185"/>
      <c r="K23" s="185"/>
      <c r="L23" s="183"/>
      <c r="M23" s="183"/>
      <c r="N23" s="183"/>
      <c r="O23" s="183"/>
      <c r="P23" s="183"/>
    </row>
    <row r="24" spans="1:16" ht="18" customHeight="1" x14ac:dyDescent="0.3">
      <c r="A24" s="17" t="s">
        <v>27</v>
      </c>
      <c r="B24" s="18" t="s">
        <v>74</v>
      </c>
      <c r="C24" s="19">
        <v>2</v>
      </c>
      <c r="D24" s="19">
        <v>0</v>
      </c>
      <c r="E24" s="19">
        <v>0</v>
      </c>
      <c r="F24" s="19">
        <v>2</v>
      </c>
      <c r="G24" s="19">
        <v>2</v>
      </c>
      <c r="H24" s="20" t="s">
        <v>6</v>
      </c>
      <c r="I24" s="20" t="s">
        <v>8</v>
      </c>
      <c r="J24" s="20" t="s">
        <v>24</v>
      </c>
      <c r="K24" s="20" t="s">
        <v>18</v>
      </c>
      <c r="L24" s="21" t="s">
        <v>24</v>
      </c>
      <c r="M24" s="20" t="s">
        <v>18</v>
      </c>
      <c r="N24" s="20" t="s">
        <v>24</v>
      </c>
      <c r="O24" s="20" t="s">
        <v>18</v>
      </c>
      <c r="P24" s="49"/>
    </row>
    <row r="25" spans="1:16" ht="18" customHeight="1" x14ac:dyDescent="0.3">
      <c r="A25" s="17" t="s">
        <v>28</v>
      </c>
      <c r="B25" s="18" t="s">
        <v>75</v>
      </c>
      <c r="C25" s="19">
        <v>2</v>
      </c>
      <c r="D25" s="19">
        <v>0</v>
      </c>
      <c r="E25" s="19">
        <v>0</v>
      </c>
      <c r="F25" s="19">
        <v>2</v>
      </c>
      <c r="G25" s="19">
        <v>2</v>
      </c>
      <c r="H25" s="20" t="s">
        <v>6</v>
      </c>
      <c r="I25" s="20" t="s">
        <v>8</v>
      </c>
      <c r="J25" s="20" t="s">
        <v>24</v>
      </c>
      <c r="K25" s="20" t="s">
        <v>18</v>
      </c>
      <c r="L25" s="21" t="s">
        <v>24</v>
      </c>
      <c r="M25" s="20" t="s">
        <v>18</v>
      </c>
      <c r="N25" s="20" t="s">
        <v>24</v>
      </c>
      <c r="O25" s="20" t="s">
        <v>18</v>
      </c>
      <c r="P25" s="50"/>
    </row>
    <row r="26" spans="1:16" ht="18" customHeight="1" x14ac:dyDescent="0.3">
      <c r="A26" s="17" t="s">
        <v>29</v>
      </c>
      <c r="B26" s="18" t="s">
        <v>76</v>
      </c>
      <c r="C26" s="19">
        <v>2</v>
      </c>
      <c r="D26" s="19">
        <v>0</v>
      </c>
      <c r="E26" s="19">
        <v>0</v>
      </c>
      <c r="F26" s="19">
        <v>2</v>
      </c>
      <c r="G26" s="19">
        <v>2</v>
      </c>
      <c r="H26" s="20" t="s">
        <v>6</v>
      </c>
      <c r="I26" s="20" t="s">
        <v>7</v>
      </c>
      <c r="J26" s="20" t="s">
        <v>24</v>
      </c>
      <c r="K26" s="20" t="s">
        <v>18</v>
      </c>
      <c r="L26" s="21" t="s">
        <v>24</v>
      </c>
      <c r="M26" s="20" t="s">
        <v>18</v>
      </c>
      <c r="N26" s="20" t="s">
        <v>24</v>
      </c>
      <c r="O26" s="20" t="s">
        <v>18</v>
      </c>
      <c r="P26" s="50"/>
    </row>
    <row r="27" spans="1:16" ht="21.6" customHeight="1" x14ac:dyDescent="0.3">
      <c r="A27" s="17" t="s">
        <v>77</v>
      </c>
      <c r="B27" s="18" t="s">
        <v>78</v>
      </c>
      <c r="C27" s="19">
        <v>1</v>
      </c>
      <c r="D27" s="19">
        <v>0</v>
      </c>
      <c r="E27" s="19">
        <v>0</v>
      </c>
      <c r="F27" s="19">
        <v>1</v>
      </c>
      <c r="G27" s="19">
        <v>2</v>
      </c>
      <c r="H27" s="20" t="s">
        <v>6</v>
      </c>
      <c r="I27" s="20" t="s">
        <v>8</v>
      </c>
      <c r="J27" s="20" t="s">
        <v>24</v>
      </c>
      <c r="K27" s="20" t="s">
        <v>18</v>
      </c>
      <c r="L27" s="21" t="s">
        <v>24</v>
      </c>
      <c r="M27" s="20" t="s">
        <v>18</v>
      </c>
      <c r="N27" s="20" t="s">
        <v>24</v>
      </c>
      <c r="O27" s="20" t="s">
        <v>18</v>
      </c>
      <c r="P27" s="50"/>
    </row>
    <row r="28" spans="1:16" ht="21.6" customHeight="1" x14ac:dyDescent="0.3">
      <c r="A28" s="17" t="s">
        <v>79</v>
      </c>
      <c r="B28" s="18" t="s">
        <v>80</v>
      </c>
      <c r="C28" s="19">
        <v>2</v>
      </c>
      <c r="D28" s="19">
        <v>6</v>
      </c>
      <c r="E28" s="19">
        <v>0</v>
      </c>
      <c r="F28" s="19">
        <v>5</v>
      </c>
      <c r="G28" s="19">
        <v>7</v>
      </c>
      <c r="H28" s="20" t="s">
        <v>6</v>
      </c>
      <c r="I28" s="20" t="s">
        <v>8</v>
      </c>
      <c r="J28" s="20" t="s">
        <v>24</v>
      </c>
      <c r="K28" s="20" t="s">
        <v>18</v>
      </c>
      <c r="L28" s="21" t="s">
        <v>25</v>
      </c>
      <c r="M28" s="36" t="s">
        <v>58</v>
      </c>
      <c r="N28" s="20" t="s">
        <v>24</v>
      </c>
      <c r="O28" s="20" t="s">
        <v>18</v>
      </c>
      <c r="P28" s="51" t="s">
        <v>334</v>
      </c>
    </row>
    <row r="29" spans="1:16" ht="19.8" customHeight="1" x14ac:dyDescent="0.3">
      <c r="A29" s="17" t="s">
        <v>81</v>
      </c>
      <c r="B29" s="18" t="s">
        <v>391</v>
      </c>
      <c r="C29" s="19">
        <v>4</v>
      </c>
      <c r="D29" s="19">
        <v>0</v>
      </c>
      <c r="E29" s="19">
        <v>0</v>
      </c>
      <c r="F29" s="19">
        <v>2</v>
      </c>
      <c r="G29" s="19">
        <v>3</v>
      </c>
      <c r="H29" s="20" t="s">
        <v>6</v>
      </c>
      <c r="I29" s="20" t="s">
        <v>8</v>
      </c>
      <c r="J29" s="20" t="s">
        <v>24</v>
      </c>
      <c r="K29" s="20" t="s">
        <v>18</v>
      </c>
      <c r="L29" s="21" t="s">
        <v>24</v>
      </c>
      <c r="M29" s="20" t="s">
        <v>18</v>
      </c>
      <c r="N29" s="20" t="s">
        <v>24</v>
      </c>
      <c r="O29" s="20" t="s">
        <v>18</v>
      </c>
      <c r="P29" s="50"/>
    </row>
    <row r="30" spans="1:16" ht="36.6" customHeight="1" x14ac:dyDescent="0.3">
      <c r="A30" s="17" t="s">
        <v>82</v>
      </c>
      <c r="B30" s="18" t="s">
        <v>83</v>
      </c>
      <c r="C30" s="19">
        <v>3</v>
      </c>
      <c r="D30" s="19">
        <v>0</v>
      </c>
      <c r="E30" s="19">
        <v>0</v>
      </c>
      <c r="F30" s="19">
        <v>3</v>
      </c>
      <c r="G30" s="19">
        <v>3</v>
      </c>
      <c r="H30" s="20" t="s">
        <v>6</v>
      </c>
      <c r="I30" s="20" t="s">
        <v>8</v>
      </c>
      <c r="J30" s="20" t="s">
        <v>24</v>
      </c>
      <c r="K30" s="20" t="s">
        <v>18</v>
      </c>
      <c r="L30" s="21" t="s">
        <v>24</v>
      </c>
      <c r="M30" s="20" t="s">
        <v>18</v>
      </c>
      <c r="N30" s="20" t="s">
        <v>24</v>
      </c>
      <c r="O30" s="20" t="s">
        <v>18</v>
      </c>
      <c r="P30" s="44" t="s">
        <v>335</v>
      </c>
    </row>
    <row r="31" spans="1:16" ht="21.6" customHeight="1" x14ac:dyDescent="0.3">
      <c r="A31" s="17" t="s">
        <v>84</v>
      </c>
      <c r="B31" s="18" t="s">
        <v>85</v>
      </c>
      <c r="C31" s="19">
        <v>1</v>
      </c>
      <c r="D31" s="19">
        <v>2</v>
      </c>
      <c r="E31" s="19">
        <v>0</v>
      </c>
      <c r="F31" s="19">
        <v>2</v>
      </c>
      <c r="G31" s="19">
        <v>3</v>
      </c>
      <c r="H31" s="20" t="s">
        <v>6</v>
      </c>
      <c r="I31" s="20" t="s">
        <v>8</v>
      </c>
      <c r="J31" s="20" t="s">
        <v>24</v>
      </c>
      <c r="K31" s="20" t="s">
        <v>18</v>
      </c>
      <c r="L31" s="21" t="s">
        <v>24</v>
      </c>
      <c r="M31" s="20" t="s">
        <v>18</v>
      </c>
      <c r="N31" s="20" t="s">
        <v>24</v>
      </c>
      <c r="O31" s="20" t="s">
        <v>18</v>
      </c>
      <c r="P31" s="50"/>
    </row>
    <row r="32" spans="1:16" ht="21.6" customHeight="1" x14ac:dyDescent="0.3">
      <c r="A32" s="83" t="s">
        <v>86</v>
      </c>
      <c r="B32" s="84" t="s">
        <v>87</v>
      </c>
      <c r="C32" s="85">
        <v>2</v>
      </c>
      <c r="D32" s="85">
        <v>0</v>
      </c>
      <c r="E32" s="85">
        <v>0</v>
      </c>
      <c r="F32" s="85">
        <v>2</v>
      </c>
      <c r="G32" s="85">
        <v>3</v>
      </c>
      <c r="H32" s="86" t="s">
        <v>22</v>
      </c>
      <c r="I32" s="86" t="s">
        <v>8</v>
      </c>
      <c r="J32" s="87" t="s">
        <v>18</v>
      </c>
      <c r="K32" s="87" t="s">
        <v>18</v>
      </c>
      <c r="L32" s="87" t="s">
        <v>18</v>
      </c>
      <c r="M32" s="87" t="s">
        <v>18</v>
      </c>
      <c r="N32" s="87" t="s">
        <v>25</v>
      </c>
      <c r="O32" s="87" t="s">
        <v>18</v>
      </c>
      <c r="P32" s="71" t="s">
        <v>352</v>
      </c>
    </row>
    <row r="33" spans="1:16" ht="21.6" customHeight="1" x14ac:dyDescent="0.3">
      <c r="A33" s="155" t="s">
        <v>88</v>
      </c>
      <c r="B33" s="108" t="s">
        <v>89</v>
      </c>
      <c r="C33" s="213">
        <v>2</v>
      </c>
      <c r="D33" s="167">
        <v>0</v>
      </c>
      <c r="E33" s="167">
        <v>0</v>
      </c>
      <c r="F33" s="167">
        <v>2</v>
      </c>
      <c r="G33" s="167">
        <v>3</v>
      </c>
      <c r="H33" s="160" t="s">
        <v>9</v>
      </c>
      <c r="I33" s="160" t="s">
        <v>8</v>
      </c>
      <c r="J33" s="170" t="s">
        <v>18</v>
      </c>
      <c r="K33" s="170" t="s">
        <v>18</v>
      </c>
      <c r="L33" s="170" t="s">
        <v>18</v>
      </c>
      <c r="M33" s="170" t="s">
        <v>18</v>
      </c>
      <c r="N33" s="160" t="s">
        <v>25</v>
      </c>
      <c r="O33" s="163" t="s">
        <v>86</v>
      </c>
      <c r="P33" s="164" t="s">
        <v>350</v>
      </c>
    </row>
    <row r="34" spans="1:16" ht="21.6" customHeight="1" x14ac:dyDescent="0.3">
      <c r="A34" s="73" t="s">
        <v>358</v>
      </c>
      <c r="B34" s="108" t="s">
        <v>149</v>
      </c>
      <c r="C34" s="214"/>
      <c r="D34" s="168"/>
      <c r="E34" s="168"/>
      <c r="F34" s="168"/>
      <c r="G34" s="168"/>
      <c r="H34" s="161"/>
      <c r="I34" s="161"/>
      <c r="J34" s="171"/>
      <c r="K34" s="171"/>
      <c r="L34" s="171"/>
      <c r="M34" s="171"/>
      <c r="N34" s="161"/>
      <c r="O34" s="161"/>
      <c r="P34" s="165"/>
    </row>
    <row r="35" spans="1:16" ht="21.6" customHeight="1" x14ac:dyDescent="0.3">
      <c r="A35" s="73" t="s">
        <v>360</v>
      </c>
      <c r="B35" s="108" t="s">
        <v>271</v>
      </c>
      <c r="C35" s="215"/>
      <c r="D35" s="169"/>
      <c r="E35" s="169"/>
      <c r="F35" s="169"/>
      <c r="G35" s="169"/>
      <c r="H35" s="162"/>
      <c r="I35" s="162"/>
      <c r="J35" s="172"/>
      <c r="K35" s="172"/>
      <c r="L35" s="172"/>
      <c r="M35" s="172"/>
      <c r="N35" s="162"/>
      <c r="O35" s="162"/>
      <c r="P35" s="166"/>
    </row>
    <row r="36" spans="1:16" ht="24.6" customHeight="1" x14ac:dyDescent="0.3">
      <c r="A36" s="83" t="s">
        <v>381</v>
      </c>
      <c r="B36" s="65" t="s">
        <v>382</v>
      </c>
      <c r="C36" s="85">
        <v>2</v>
      </c>
      <c r="D36" s="85">
        <v>0</v>
      </c>
      <c r="E36" s="85">
        <v>0</v>
      </c>
      <c r="F36" s="85">
        <v>2</v>
      </c>
      <c r="G36" s="85">
        <v>3</v>
      </c>
      <c r="H36" s="86" t="s">
        <v>22</v>
      </c>
      <c r="I36" s="86" t="s">
        <v>8</v>
      </c>
      <c r="J36" s="87" t="s">
        <v>18</v>
      </c>
      <c r="K36" s="87" t="s">
        <v>18</v>
      </c>
      <c r="L36" s="87" t="s">
        <v>18</v>
      </c>
      <c r="M36" s="87" t="s">
        <v>18</v>
      </c>
      <c r="N36" s="87" t="s">
        <v>25</v>
      </c>
      <c r="O36" s="87" t="s">
        <v>18</v>
      </c>
      <c r="P36" s="71" t="s">
        <v>352</v>
      </c>
    </row>
    <row r="37" spans="1:16" ht="19.8" customHeight="1" x14ac:dyDescent="0.3">
      <c r="A37" s="156" t="s">
        <v>383</v>
      </c>
      <c r="B37" s="108" t="s">
        <v>300</v>
      </c>
      <c r="C37" s="209">
        <v>2</v>
      </c>
      <c r="D37" s="211">
        <v>0</v>
      </c>
      <c r="E37" s="211">
        <v>0</v>
      </c>
      <c r="F37" s="211">
        <v>2</v>
      </c>
      <c r="G37" s="211">
        <v>3</v>
      </c>
      <c r="H37" s="204" t="s">
        <v>9</v>
      </c>
      <c r="I37" s="204" t="s">
        <v>8</v>
      </c>
      <c r="J37" s="202" t="s">
        <v>18</v>
      </c>
      <c r="K37" s="202" t="s">
        <v>18</v>
      </c>
      <c r="L37" s="202" t="s">
        <v>18</v>
      </c>
      <c r="M37" s="202" t="s">
        <v>18</v>
      </c>
      <c r="N37" s="204" t="s">
        <v>25</v>
      </c>
      <c r="O37" s="206" t="s">
        <v>381</v>
      </c>
      <c r="P37" s="207" t="s">
        <v>350</v>
      </c>
    </row>
    <row r="38" spans="1:16" ht="22.8" customHeight="1" x14ac:dyDescent="0.3">
      <c r="A38" s="107" t="s">
        <v>384</v>
      </c>
      <c r="B38" s="108" t="s">
        <v>318</v>
      </c>
      <c r="C38" s="210"/>
      <c r="D38" s="212"/>
      <c r="E38" s="212"/>
      <c r="F38" s="212"/>
      <c r="G38" s="212"/>
      <c r="H38" s="205"/>
      <c r="I38" s="205"/>
      <c r="J38" s="203"/>
      <c r="K38" s="203"/>
      <c r="L38" s="203"/>
      <c r="M38" s="203"/>
      <c r="N38" s="205"/>
      <c r="O38" s="205"/>
      <c r="P38" s="208"/>
    </row>
    <row r="39" spans="1:16" ht="23.25" customHeight="1" x14ac:dyDescent="0.3">
      <c r="A39" s="175" t="s">
        <v>19</v>
      </c>
      <c r="B39" s="175"/>
      <c r="C39" s="40">
        <f>C24+C25+C26+C27+C28+C29+C30+C31+C32+C36</f>
        <v>21</v>
      </c>
      <c r="D39" s="40">
        <f t="shared" ref="D39:G39" si="1">D24+D25+D26+D27+D28+D29+D30+D31+D32+D36</f>
        <v>8</v>
      </c>
      <c r="E39" s="40">
        <f t="shared" si="1"/>
        <v>0</v>
      </c>
      <c r="F39" s="40">
        <f t="shared" si="1"/>
        <v>23</v>
      </c>
      <c r="G39" s="40">
        <f t="shared" si="1"/>
        <v>30</v>
      </c>
      <c r="H39" s="176"/>
      <c r="I39" s="176"/>
      <c r="J39" s="176"/>
      <c r="K39" s="176"/>
      <c r="L39" s="176"/>
      <c r="M39" s="176"/>
      <c r="N39" s="176"/>
      <c r="O39" s="176"/>
      <c r="P39" s="176"/>
    </row>
    <row r="40" spans="1:16" customFormat="1" ht="19.5" customHeight="1" x14ac:dyDescent="0.3">
      <c r="A40" s="180" t="s">
        <v>36</v>
      </c>
      <c r="B40" s="180"/>
      <c r="C40" s="180"/>
      <c r="D40" s="180"/>
      <c r="E40" s="180"/>
      <c r="F40" s="180"/>
      <c r="G40" s="180"/>
      <c r="H40" s="180"/>
      <c r="I40" s="180"/>
      <c r="J40" s="180"/>
      <c r="K40" s="180"/>
      <c r="L40" s="180"/>
      <c r="M40" s="180"/>
      <c r="N40" s="180"/>
      <c r="O40" s="180"/>
      <c r="P40" s="180"/>
    </row>
    <row r="41" spans="1:16" customFormat="1" ht="18" customHeight="1" x14ac:dyDescent="0.3">
      <c r="A41" s="181" t="s">
        <v>37</v>
      </c>
      <c r="B41" s="181"/>
      <c r="C41" s="181"/>
      <c r="D41" s="181"/>
      <c r="E41" s="181"/>
      <c r="F41" s="181"/>
      <c r="G41" s="181"/>
      <c r="H41" s="181"/>
      <c r="I41" s="181"/>
      <c r="J41" s="181"/>
      <c r="K41" s="181"/>
      <c r="L41" s="181"/>
      <c r="M41" s="181"/>
      <c r="N41" s="181"/>
      <c r="O41" s="181"/>
      <c r="P41" s="181"/>
    </row>
    <row r="42" spans="1:16" ht="23.25" customHeight="1" x14ac:dyDescent="0.3">
      <c r="A42" s="182" t="s">
        <v>0</v>
      </c>
      <c r="B42" s="182" t="s">
        <v>1</v>
      </c>
      <c r="C42" s="182" t="s">
        <v>2</v>
      </c>
      <c r="D42" s="182"/>
      <c r="E42" s="182"/>
      <c r="F42" s="183" t="s">
        <v>13</v>
      </c>
      <c r="G42" s="182" t="s">
        <v>3</v>
      </c>
      <c r="H42" s="183" t="s">
        <v>4</v>
      </c>
      <c r="I42" s="183" t="s">
        <v>5</v>
      </c>
      <c r="J42" s="184" t="s">
        <v>31</v>
      </c>
      <c r="K42" s="184" t="s">
        <v>32</v>
      </c>
      <c r="L42" s="183" t="s">
        <v>14</v>
      </c>
      <c r="M42" s="183" t="s">
        <v>15</v>
      </c>
      <c r="N42" s="183" t="s">
        <v>23</v>
      </c>
      <c r="O42" s="183" t="s">
        <v>16</v>
      </c>
      <c r="P42" s="183" t="s">
        <v>26</v>
      </c>
    </row>
    <row r="43" spans="1:16" ht="18.75" customHeight="1" x14ac:dyDescent="0.3">
      <c r="A43" s="182"/>
      <c r="B43" s="182"/>
      <c r="C43" s="9" t="s">
        <v>10</v>
      </c>
      <c r="D43" s="9" t="s">
        <v>11</v>
      </c>
      <c r="E43" s="9" t="s">
        <v>12</v>
      </c>
      <c r="F43" s="183"/>
      <c r="G43" s="182"/>
      <c r="H43" s="183"/>
      <c r="I43" s="183"/>
      <c r="J43" s="185"/>
      <c r="K43" s="185"/>
      <c r="L43" s="183"/>
      <c r="M43" s="183"/>
      <c r="N43" s="183"/>
      <c r="O43" s="183"/>
      <c r="P43" s="183"/>
    </row>
    <row r="44" spans="1:16" ht="28.2" customHeight="1" x14ac:dyDescent="0.3">
      <c r="A44" s="11" t="s">
        <v>90</v>
      </c>
      <c r="B44" s="12" t="s">
        <v>91</v>
      </c>
      <c r="C44" s="13">
        <v>2</v>
      </c>
      <c r="D44" s="13">
        <v>6</v>
      </c>
      <c r="E44" s="13">
        <v>0</v>
      </c>
      <c r="F44" s="13">
        <v>5</v>
      </c>
      <c r="G44" s="13">
        <v>9</v>
      </c>
      <c r="H44" s="12" t="s">
        <v>6</v>
      </c>
      <c r="I44" s="14" t="s">
        <v>8</v>
      </c>
      <c r="J44" s="14" t="s">
        <v>24</v>
      </c>
      <c r="K44" s="14" t="s">
        <v>18</v>
      </c>
      <c r="L44" s="14" t="s">
        <v>25</v>
      </c>
      <c r="M44" s="36" t="s">
        <v>79</v>
      </c>
      <c r="N44" s="14" t="s">
        <v>24</v>
      </c>
      <c r="O44" s="37" t="s">
        <v>18</v>
      </c>
      <c r="P44" s="48" t="s">
        <v>336</v>
      </c>
    </row>
    <row r="45" spans="1:16" ht="37.200000000000003" customHeight="1" x14ac:dyDescent="0.3">
      <c r="A45" s="17" t="s">
        <v>92</v>
      </c>
      <c r="B45" s="18" t="s">
        <v>93</v>
      </c>
      <c r="C45" s="19">
        <v>3</v>
      </c>
      <c r="D45" s="19">
        <v>0</v>
      </c>
      <c r="E45" s="19">
        <v>0</v>
      </c>
      <c r="F45" s="19">
        <v>3</v>
      </c>
      <c r="G45" s="19">
        <v>3</v>
      </c>
      <c r="H45" s="18" t="s">
        <v>6</v>
      </c>
      <c r="I45" s="20" t="s">
        <v>8</v>
      </c>
      <c r="J45" s="20" t="s">
        <v>24</v>
      </c>
      <c r="K45" s="20" t="s">
        <v>18</v>
      </c>
      <c r="L45" s="20" t="s">
        <v>25</v>
      </c>
      <c r="M45" s="36" t="s">
        <v>82</v>
      </c>
      <c r="N45" s="20" t="s">
        <v>24</v>
      </c>
      <c r="O45" s="38" t="s">
        <v>18</v>
      </c>
      <c r="P45" s="52" t="s">
        <v>337</v>
      </c>
    </row>
    <row r="46" spans="1:16" ht="18.75" customHeight="1" x14ac:dyDescent="0.3">
      <c r="A46" s="17" t="s">
        <v>94</v>
      </c>
      <c r="B46" s="18" t="s">
        <v>95</v>
      </c>
      <c r="C46" s="19">
        <v>1</v>
      </c>
      <c r="D46" s="19">
        <v>2</v>
      </c>
      <c r="E46" s="19">
        <v>0</v>
      </c>
      <c r="F46" s="19">
        <v>2</v>
      </c>
      <c r="G46" s="19">
        <v>4</v>
      </c>
      <c r="H46" s="18" t="s">
        <v>6</v>
      </c>
      <c r="I46" s="20" t="s">
        <v>8</v>
      </c>
      <c r="J46" s="20" t="s">
        <v>24</v>
      </c>
      <c r="K46" s="20" t="s">
        <v>18</v>
      </c>
      <c r="L46" s="20" t="s">
        <v>25</v>
      </c>
      <c r="M46" s="36" t="s">
        <v>84</v>
      </c>
      <c r="N46" s="20" t="s">
        <v>24</v>
      </c>
      <c r="O46" s="38" t="s">
        <v>18</v>
      </c>
      <c r="P46" s="48" t="s">
        <v>338</v>
      </c>
    </row>
    <row r="47" spans="1:16" ht="18.75" customHeight="1" x14ac:dyDescent="0.3">
      <c r="A47" s="17" t="s">
        <v>96</v>
      </c>
      <c r="B47" s="18" t="s">
        <v>97</v>
      </c>
      <c r="C47" s="19">
        <v>2</v>
      </c>
      <c r="D47" s="19">
        <v>2</v>
      </c>
      <c r="E47" s="19">
        <v>0</v>
      </c>
      <c r="F47" s="19">
        <v>3</v>
      </c>
      <c r="G47" s="19">
        <v>4</v>
      </c>
      <c r="H47" s="18" t="s">
        <v>6</v>
      </c>
      <c r="I47" s="20" t="s">
        <v>8</v>
      </c>
      <c r="J47" s="20" t="s">
        <v>24</v>
      </c>
      <c r="K47" s="20" t="s">
        <v>18</v>
      </c>
      <c r="L47" s="20" t="s">
        <v>24</v>
      </c>
      <c r="M47" s="38" t="s">
        <v>18</v>
      </c>
      <c r="N47" s="20" t="s">
        <v>24</v>
      </c>
      <c r="O47" s="38" t="s">
        <v>18</v>
      </c>
      <c r="P47" s="50"/>
    </row>
    <row r="48" spans="1:16" ht="18.75" customHeight="1" x14ac:dyDescent="0.3">
      <c r="A48" s="17" t="s">
        <v>98</v>
      </c>
      <c r="B48" s="18" t="s">
        <v>99</v>
      </c>
      <c r="C48" s="19">
        <v>2</v>
      </c>
      <c r="D48" s="19">
        <v>0</v>
      </c>
      <c r="E48" s="19">
        <v>0</v>
      </c>
      <c r="F48" s="19">
        <v>2</v>
      </c>
      <c r="G48" s="19">
        <v>2</v>
      </c>
      <c r="H48" s="18" t="s">
        <v>6</v>
      </c>
      <c r="I48" s="20" t="s">
        <v>8</v>
      </c>
      <c r="J48" s="20" t="s">
        <v>24</v>
      </c>
      <c r="K48" s="20" t="s">
        <v>18</v>
      </c>
      <c r="L48" s="20" t="s">
        <v>24</v>
      </c>
      <c r="M48" s="38" t="s">
        <v>18</v>
      </c>
      <c r="N48" s="20" t="s">
        <v>24</v>
      </c>
      <c r="O48" s="38" t="s">
        <v>18</v>
      </c>
      <c r="P48" s="50"/>
    </row>
    <row r="49" spans="1:16" ht="18.75" customHeight="1" x14ac:dyDescent="0.3">
      <c r="A49" s="17" t="s">
        <v>100</v>
      </c>
      <c r="B49" s="18" t="s">
        <v>101</v>
      </c>
      <c r="C49" s="19">
        <v>2</v>
      </c>
      <c r="D49" s="19">
        <v>2</v>
      </c>
      <c r="E49" s="19">
        <v>0</v>
      </c>
      <c r="F49" s="19">
        <v>3</v>
      </c>
      <c r="G49" s="19">
        <v>4</v>
      </c>
      <c r="H49" s="18" t="s">
        <v>6</v>
      </c>
      <c r="I49" s="20" t="s">
        <v>8</v>
      </c>
      <c r="J49" s="20" t="s">
        <v>24</v>
      </c>
      <c r="K49" s="20" t="s">
        <v>18</v>
      </c>
      <c r="L49" s="20" t="s">
        <v>24</v>
      </c>
      <c r="M49" s="38" t="s">
        <v>18</v>
      </c>
      <c r="N49" s="20" t="s">
        <v>24</v>
      </c>
      <c r="O49" s="38" t="s">
        <v>18</v>
      </c>
      <c r="P49" s="50"/>
    </row>
    <row r="50" spans="1:16" ht="25.8" customHeight="1" x14ac:dyDescent="0.3">
      <c r="A50" s="88" t="s">
        <v>102</v>
      </c>
      <c r="B50" s="84" t="s">
        <v>103</v>
      </c>
      <c r="C50" s="66">
        <v>2</v>
      </c>
      <c r="D50" s="66">
        <v>0</v>
      </c>
      <c r="E50" s="66">
        <v>0</v>
      </c>
      <c r="F50" s="66">
        <v>2</v>
      </c>
      <c r="G50" s="66">
        <v>4</v>
      </c>
      <c r="H50" s="89" t="s">
        <v>22</v>
      </c>
      <c r="I50" s="86" t="s">
        <v>8</v>
      </c>
      <c r="J50" s="87" t="s">
        <v>18</v>
      </c>
      <c r="K50" s="87" t="s">
        <v>18</v>
      </c>
      <c r="L50" s="87" t="s">
        <v>18</v>
      </c>
      <c r="M50" s="87" t="s">
        <v>18</v>
      </c>
      <c r="N50" s="87" t="s">
        <v>18</v>
      </c>
      <c r="O50" s="87" t="s">
        <v>18</v>
      </c>
      <c r="P50" s="71" t="s">
        <v>352</v>
      </c>
    </row>
    <row r="51" spans="1:16" ht="18.75" customHeight="1" x14ac:dyDescent="0.3">
      <c r="A51" s="73" t="s">
        <v>104</v>
      </c>
      <c r="B51" s="90" t="s">
        <v>105</v>
      </c>
      <c r="C51" s="219">
        <v>2</v>
      </c>
      <c r="D51" s="219">
        <v>0</v>
      </c>
      <c r="E51" s="219">
        <v>0</v>
      </c>
      <c r="F51" s="219">
        <v>2</v>
      </c>
      <c r="G51" s="219">
        <v>4</v>
      </c>
      <c r="H51" s="192" t="s">
        <v>9</v>
      </c>
      <c r="I51" s="192" t="s">
        <v>8</v>
      </c>
      <c r="J51" s="192" t="s">
        <v>24</v>
      </c>
      <c r="K51" s="192" t="s">
        <v>18</v>
      </c>
      <c r="L51" s="192" t="s">
        <v>24</v>
      </c>
      <c r="M51" s="192" t="s">
        <v>18</v>
      </c>
      <c r="N51" s="192" t="s">
        <v>25</v>
      </c>
      <c r="O51" s="192" t="s">
        <v>102</v>
      </c>
      <c r="P51" s="177" t="s">
        <v>350</v>
      </c>
    </row>
    <row r="52" spans="1:16" ht="18.75" customHeight="1" x14ac:dyDescent="0.3">
      <c r="A52" s="73" t="s">
        <v>106</v>
      </c>
      <c r="B52" s="90" t="s">
        <v>107</v>
      </c>
      <c r="C52" s="219"/>
      <c r="D52" s="219"/>
      <c r="E52" s="219"/>
      <c r="F52" s="219"/>
      <c r="G52" s="219"/>
      <c r="H52" s="192"/>
      <c r="I52" s="192"/>
      <c r="J52" s="192"/>
      <c r="K52" s="192"/>
      <c r="L52" s="192"/>
      <c r="M52" s="192"/>
      <c r="N52" s="192"/>
      <c r="O52" s="192"/>
      <c r="P52" s="178"/>
    </row>
    <row r="53" spans="1:16" ht="18.75" customHeight="1" x14ac:dyDescent="0.3">
      <c r="A53" s="73" t="s">
        <v>108</v>
      </c>
      <c r="B53" s="90" t="s">
        <v>109</v>
      </c>
      <c r="C53" s="219"/>
      <c r="D53" s="219"/>
      <c r="E53" s="219"/>
      <c r="F53" s="219"/>
      <c r="G53" s="219"/>
      <c r="H53" s="192"/>
      <c r="I53" s="192"/>
      <c r="J53" s="192"/>
      <c r="K53" s="192"/>
      <c r="L53" s="192"/>
      <c r="M53" s="192"/>
      <c r="N53" s="192"/>
      <c r="O53" s="192"/>
      <c r="P53" s="178"/>
    </row>
    <row r="54" spans="1:16" ht="18.75" customHeight="1" x14ac:dyDescent="0.3">
      <c r="A54" s="73" t="s">
        <v>110</v>
      </c>
      <c r="B54" s="90" t="s">
        <v>111</v>
      </c>
      <c r="C54" s="219"/>
      <c r="D54" s="219"/>
      <c r="E54" s="219"/>
      <c r="F54" s="219"/>
      <c r="G54" s="219"/>
      <c r="H54" s="192"/>
      <c r="I54" s="192"/>
      <c r="J54" s="192"/>
      <c r="K54" s="192"/>
      <c r="L54" s="192"/>
      <c r="M54" s="192"/>
      <c r="N54" s="192"/>
      <c r="O54" s="192"/>
      <c r="P54" s="178"/>
    </row>
    <row r="55" spans="1:16" ht="18.75" customHeight="1" x14ac:dyDescent="0.3">
      <c r="A55" s="73" t="s">
        <v>112</v>
      </c>
      <c r="B55" s="90" t="s">
        <v>113</v>
      </c>
      <c r="C55" s="219"/>
      <c r="D55" s="219"/>
      <c r="E55" s="219"/>
      <c r="F55" s="219"/>
      <c r="G55" s="219"/>
      <c r="H55" s="192"/>
      <c r="I55" s="192"/>
      <c r="J55" s="192"/>
      <c r="K55" s="192"/>
      <c r="L55" s="192"/>
      <c r="M55" s="192"/>
      <c r="N55" s="192"/>
      <c r="O55" s="192"/>
      <c r="P55" s="178"/>
    </row>
    <row r="56" spans="1:16" ht="18.75" customHeight="1" x14ac:dyDescent="0.3">
      <c r="A56" s="73" t="s">
        <v>114</v>
      </c>
      <c r="B56" s="90" t="s">
        <v>115</v>
      </c>
      <c r="C56" s="219"/>
      <c r="D56" s="219"/>
      <c r="E56" s="219"/>
      <c r="F56" s="219"/>
      <c r="G56" s="219"/>
      <c r="H56" s="192"/>
      <c r="I56" s="192"/>
      <c r="J56" s="192"/>
      <c r="K56" s="192"/>
      <c r="L56" s="192"/>
      <c r="M56" s="192"/>
      <c r="N56" s="192"/>
      <c r="O56" s="192"/>
      <c r="P56" s="178"/>
    </row>
    <row r="57" spans="1:16" ht="18.75" customHeight="1" x14ac:dyDescent="0.3">
      <c r="A57" s="73" t="s">
        <v>116</v>
      </c>
      <c r="B57" s="91" t="s">
        <v>117</v>
      </c>
      <c r="C57" s="219"/>
      <c r="D57" s="219"/>
      <c r="E57" s="219"/>
      <c r="F57" s="219"/>
      <c r="G57" s="219"/>
      <c r="H57" s="192"/>
      <c r="I57" s="192"/>
      <c r="J57" s="192"/>
      <c r="K57" s="192"/>
      <c r="L57" s="192"/>
      <c r="M57" s="192"/>
      <c r="N57" s="192"/>
      <c r="O57" s="192"/>
      <c r="P57" s="178"/>
    </row>
    <row r="58" spans="1:16" ht="18.75" customHeight="1" x14ac:dyDescent="0.3">
      <c r="A58" s="73" t="s">
        <v>118</v>
      </c>
      <c r="B58" s="92" t="s">
        <v>119</v>
      </c>
      <c r="C58" s="219"/>
      <c r="D58" s="219"/>
      <c r="E58" s="219"/>
      <c r="F58" s="219"/>
      <c r="G58" s="219"/>
      <c r="H58" s="192"/>
      <c r="I58" s="192"/>
      <c r="J58" s="192"/>
      <c r="K58" s="192"/>
      <c r="L58" s="192"/>
      <c r="M58" s="192"/>
      <c r="N58" s="192"/>
      <c r="O58" s="192"/>
      <c r="P58" s="178"/>
    </row>
    <row r="59" spans="1:16" ht="18.75" customHeight="1" x14ac:dyDescent="0.3">
      <c r="A59" s="73" t="s">
        <v>120</v>
      </c>
      <c r="B59" s="92" t="s">
        <v>121</v>
      </c>
      <c r="C59" s="219"/>
      <c r="D59" s="219"/>
      <c r="E59" s="219"/>
      <c r="F59" s="219"/>
      <c r="G59" s="219"/>
      <c r="H59" s="192"/>
      <c r="I59" s="192"/>
      <c r="J59" s="192"/>
      <c r="K59" s="192"/>
      <c r="L59" s="192"/>
      <c r="M59" s="192"/>
      <c r="N59" s="192"/>
      <c r="O59" s="192"/>
      <c r="P59" s="179"/>
    </row>
    <row r="60" spans="1:16" ht="18.75" customHeight="1" x14ac:dyDescent="0.3">
      <c r="A60" s="175" t="s">
        <v>19</v>
      </c>
      <c r="B60" s="175"/>
      <c r="C60" s="40">
        <f>C44+C45+C46+C47+C48+C49+C50</f>
        <v>14</v>
      </c>
      <c r="D60" s="40">
        <f t="shared" ref="D60:G60" si="2">D44+D45+D46+D47+D48+D49+D50</f>
        <v>12</v>
      </c>
      <c r="E60" s="40">
        <f t="shared" si="2"/>
        <v>0</v>
      </c>
      <c r="F60" s="40">
        <f t="shared" si="2"/>
        <v>20</v>
      </c>
      <c r="G60" s="40">
        <f t="shared" si="2"/>
        <v>30</v>
      </c>
      <c r="H60" s="176"/>
      <c r="I60" s="176"/>
      <c r="J60" s="176"/>
      <c r="K60" s="176"/>
      <c r="L60" s="176"/>
      <c r="M60" s="176"/>
      <c r="N60" s="176"/>
      <c r="O60" s="176"/>
      <c r="P60" s="176"/>
    </row>
    <row r="61" spans="1:16" ht="18.75" customHeight="1" x14ac:dyDescent="0.3">
      <c r="A61" s="180" t="s">
        <v>36</v>
      </c>
      <c r="B61" s="180"/>
      <c r="C61" s="180"/>
      <c r="D61" s="180"/>
      <c r="E61" s="180"/>
      <c r="F61" s="180"/>
      <c r="G61" s="180"/>
      <c r="H61" s="180"/>
      <c r="I61" s="180"/>
      <c r="J61" s="180"/>
      <c r="K61" s="180"/>
      <c r="L61" s="180"/>
      <c r="M61" s="180"/>
      <c r="N61" s="180"/>
      <c r="O61" s="180"/>
      <c r="P61" s="180"/>
    </row>
    <row r="62" spans="1:16" ht="18.75" customHeight="1" x14ac:dyDescent="0.3">
      <c r="A62" s="181" t="s">
        <v>38</v>
      </c>
      <c r="B62" s="181"/>
      <c r="C62" s="181"/>
      <c r="D62" s="181"/>
      <c r="E62" s="181"/>
      <c r="F62" s="181"/>
      <c r="G62" s="181"/>
      <c r="H62" s="181"/>
      <c r="I62" s="181"/>
      <c r="J62" s="181"/>
      <c r="K62" s="181"/>
      <c r="L62" s="181"/>
      <c r="M62" s="181"/>
      <c r="N62" s="181"/>
      <c r="O62" s="181"/>
      <c r="P62" s="181"/>
    </row>
    <row r="63" spans="1:16" ht="18.75" customHeight="1" x14ac:dyDescent="0.3">
      <c r="A63" s="182" t="s">
        <v>0</v>
      </c>
      <c r="B63" s="182" t="s">
        <v>1</v>
      </c>
      <c r="C63" s="182" t="s">
        <v>2</v>
      </c>
      <c r="D63" s="182"/>
      <c r="E63" s="182"/>
      <c r="F63" s="183" t="s">
        <v>13</v>
      </c>
      <c r="G63" s="182" t="s">
        <v>3</v>
      </c>
      <c r="H63" s="183" t="s">
        <v>4</v>
      </c>
      <c r="I63" s="183" t="s">
        <v>5</v>
      </c>
      <c r="J63" s="184" t="s">
        <v>31</v>
      </c>
      <c r="K63" s="184" t="s">
        <v>32</v>
      </c>
      <c r="L63" s="183" t="s">
        <v>14</v>
      </c>
      <c r="M63" s="183" t="s">
        <v>15</v>
      </c>
      <c r="N63" s="183" t="s">
        <v>23</v>
      </c>
      <c r="O63" s="183" t="s">
        <v>16</v>
      </c>
      <c r="P63" s="183" t="s">
        <v>26</v>
      </c>
    </row>
    <row r="64" spans="1:16" ht="18.75" customHeight="1" x14ac:dyDescent="0.3">
      <c r="A64" s="182"/>
      <c r="B64" s="182"/>
      <c r="C64" s="9" t="s">
        <v>10</v>
      </c>
      <c r="D64" s="9" t="s">
        <v>11</v>
      </c>
      <c r="E64" s="9" t="s">
        <v>12</v>
      </c>
      <c r="F64" s="183"/>
      <c r="G64" s="182"/>
      <c r="H64" s="183"/>
      <c r="I64" s="183"/>
      <c r="J64" s="185"/>
      <c r="K64" s="185"/>
      <c r="L64" s="183"/>
      <c r="M64" s="183"/>
      <c r="N64" s="183"/>
      <c r="O64" s="183"/>
      <c r="P64" s="183"/>
    </row>
    <row r="65" spans="1:16" ht="18.75" customHeight="1" x14ac:dyDescent="0.3">
      <c r="A65" s="17" t="s">
        <v>122</v>
      </c>
      <c r="B65" s="18" t="s">
        <v>123</v>
      </c>
      <c r="C65" s="19">
        <v>2</v>
      </c>
      <c r="D65" s="19">
        <v>6</v>
      </c>
      <c r="E65" s="19">
        <v>0</v>
      </c>
      <c r="F65" s="19">
        <v>5</v>
      </c>
      <c r="G65" s="19">
        <v>9</v>
      </c>
      <c r="H65" s="18" t="s">
        <v>6</v>
      </c>
      <c r="I65" s="20" t="s">
        <v>8</v>
      </c>
      <c r="J65" s="20" t="s">
        <v>24</v>
      </c>
      <c r="K65" s="38" t="s">
        <v>18</v>
      </c>
      <c r="L65" s="20" t="s">
        <v>25</v>
      </c>
      <c r="M65" s="36" t="s">
        <v>90</v>
      </c>
      <c r="N65" s="20" t="s">
        <v>24</v>
      </c>
      <c r="O65" s="20" t="s">
        <v>18</v>
      </c>
      <c r="P65" s="51" t="s">
        <v>374</v>
      </c>
    </row>
    <row r="66" spans="1:16" ht="18.75" customHeight="1" x14ac:dyDescent="0.3">
      <c r="A66" s="17" t="s">
        <v>124</v>
      </c>
      <c r="B66" s="18" t="s">
        <v>125</v>
      </c>
      <c r="C66" s="19">
        <v>2</v>
      </c>
      <c r="D66" s="19">
        <v>6</v>
      </c>
      <c r="E66" s="19">
        <v>0</v>
      </c>
      <c r="F66" s="19">
        <v>5</v>
      </c>
      <c r="G66" s="19">
        <v>8</v>
      </c>
      <c r="H66" s="18" t="s">
        <v>6</v>
      </c>
      <c r="I66" s="20" t="s">
        <v>8</v>
      </c>
      <c r="J66" s="20" t="s">
        <v>24</v>
      </c>
      <c r="K66" s="38" t="s">
        <v>18</v>
      </c>
      <c r="L66" s="20" t="s">
        <v>24</v>
      </c>
      <c r="M66" s="39" t="s">
        <v>18</v>
      </c>
      <c r="N66" s="20" t="s">
        <v>24</v>
      </c>
      <c r="O66" s="20" t="s">
        <v>18</v>
      </c>
      <c r="P66" s="53">
        <v>2</v>
      </c>
    </row>
    <row r="67" spans="1:16" ht="18.75" customHeight="1" x14ac:dyDescent="0.3">
      <c r="A67" s="17" t="s">
        <v>126</v>
      </c>
      <c r="B67" s="18" t="s">
        <v>127</v>
      </c>
      <c r="C67" s="19">
        <v>2</v>
      </c>
      <c r="D67" s="19">
        <v>2</v>
      </c>
      <c r="E67" s="19">
        <v>0</v>
      </c>
      <c r="F67" s="19">
        <v>3</v>
      </c>
      <c r="G67" s="19">
        <v>4</v>
      </c>
      <c r="H67" s="18" t="s">
        <v>6</v>
      </c>
      <c r="I67" s="20" t="s">
        <v>8</v>
      </c>
      <c r="J67" s="20" t="s">
        <v>24</v>
      </c>
      <c r="K67" s="38" t="s">
        <v>18</v>
      </c>
      <c r="L67" s="20" t="s">
        <v>25</v>
      </c>
      <c r="M67" s="20" t="s">
        <v>18</v>
      </c>
      <c r="N67" s="20" t="s">
        <v>24</v>
      </c>
      <c r="O67" s="20" t="s">
        <v>18</v>
      </c>
      <c r="P67" s="51"/>
    </row>
    <row r="68" spans="1:16" ht="18.75" customHeight="1" x14ac:dyDescent="0.3">
      <c r="A68" s="17" t="s">
        <v>128</v>
      </c>
      <c r="B68" s="18" t="s">
        <v>129</v>
      </c>
      <c r="C68" s="19">
        <v>2</v>
      </c>
      <c r="D68" s="19">
        <v>0</v>
      </c>
      <c r="E68" s="19">
        <v>0</v>
      </c>
      <c r="F68" s="19">
        <v>2</v>
      </c>
      <c r="G68" s="19">
        <v>2</v>
      </c>
      <c r="H68" s="18" t="s">
        <v>6</v>
      </c>
      <c r="I68" s="20" t="s">
        <v>8</v>
      </c>
      <c r="J68" s="20" t="s">
        <v>24</v>
      </c>
      <c r="K68" s="38" t="s">
        <v>18</v>
      </c>
      <c r="L68" s="20" t="s">
        <v>25</v>
      </c>
      <c r="M68" s="36" t="s">
        <v>98</v>
      </c>
      <c r="N68" s="20" t="s">
        <v>24</v>
      </c>
      <c r="O68" s="20" t="s">
        <v>18</v>
      </c>
      <c r="P68" s="51" t="s">
        <v>339</v>
      </c>
    </row>
    <row r="69" spans="1:16" ht="26.4" customHeight="1" x14ac:dyDescent="0.3">
      <c r="A69" s="83" t="s">
        <v>130</v>
      </c>
      <c r="B69" s="84" t="s">
        <v>364</v>
      </c>
      <c r="C69" s="85">
        <v>2</v>
      </c>
      <c r="D69" s="85">
        <v>0</v>
      </c>
      <c r="E69" s="85">
        <v>0</v>
      </c>
      <c r="F69" s="85">
        <v>2</v>
      </c>
      <c r="G69" s="85">
        <v>4</v>
      </c>
      <c r="H69" s="93" t="s">
        <v>22</v>
      </c>
      <c r="I69" s="94" t="s">
        <v>8</v>
      </c>
      <c r="J69" s="95" t="s">
        <v>18</v>
      </c>
      <c r="K69" s="95" t="s">
        <v>18</v>
      </c>
      <c r="L69" s="95" t="s">
        <v>18</v>
      </c>
      <c r="M69" s="95" t="s">
        <v>18</v>
      </c>
      <c r="N69" s="95" t="s">
        <v>18</v>
      </c>
      <c r="O69" s="95" t="s">
        <v>18</v>
      </c>
      <c r="P69" s="71" t="s">
        <v>352</v>
      </c>
    </row>
    <row r="70" spans="1:16" ht="18.75" customHeight="1" x14ac:dyDescent="0.3">
      <c r="A70" s="79" t="s">
        <v>131</v>
      </c>
      <c r="B70" s="96" t="s">
        <v>132</v>
      </c>
      <c r="C70" s="229">
        <v>2</v>
      </c>
      <c r="D70" s="229">
        <v>0</v>
      </c>
      <c r="E70" s="229">
        <v>0</v>
      </c>
      <c r="F70" s="229">
        <v>2</v>
      </c>
      <c r="G70" s="229">
        <v>4</v>
      </c>
      <c r="H70" s="186" t="s">
        <v>9</v>
      </c>
      <c r="I70" s="186" t="s">
        <v>8</v>
      </c>
      <c r="J70" s="186" t="s">
        <v>24</v>
      </c>
      <c r="K70" s="186" t="s">
        <v>18</v>
      </c>
      <c r="L70" s="186" t="s">
        <v>24</v>
      </c>
      <c r="M70" s="186" t="s">
        <v>18</v>
      </c>
      <c r="N70" s="186" t="s">
        <v>25</v>
      </c>
      <c r="O70" s="186" t="s">
        <v>130</v>
      </c>
      <c r="P70" s="189" t="s">
        <v>353</v>
      </c>
    </row>
    <row r="71" spans="1:16" ht="18.75" customHeight="1" x14ac:dyDescent="0.3">
      <c r="A71" s="79" t="s">
        <v>133</v>
      </c>
      <c r="B71" s="96" t="s">
        <v>134</v>
      </c>
      <c r="C71" s="230"/>
      <c r="D71" s="230"/>
      <c r="E71" s="230"/>
      <c r="F71" s="230"/>
      <c r="G71" s="230"/>
      <c r="H71" s="187"/>
      <c r="I71" s="187"/>
      <c r="J71" s="187"/>
      <c r="K71" s="187"/>
      <c r="L71" s="187"/>
      <c r="M71" s="187"/>
      <c r="N71" s="187"/>
      <c r="O71" s="187"/>
      <c r="P71" s="190"/>
    </row>
    <row r="72" spans="1:16" ht="18.75" customHeight="1" x14ac:dyDescent="0.3">
      <c r="A72" s="79" t="s">
        <v>135</v>
      </c>
      <c r="B72" s="96" t="s">
        <v>136</v>
      </c>
      <c r="C72" s="230"/>
      <c r="D72" s="230"/>
      <c r="E72" s="230"/>
      <c r="F72" s="230"/>
      <c r="G72" s="230"/>
      <c r="H72" s="187"/>
      <c r="I72" s="187"/>
      <c r="J72" s="187"/>
      <c r="K72" s="187"/>
      <c r="L72" s="187"/>
      <c r="M72" s="187"/>
      <c r="N72" s="187"/>
      <c r="O72" s="187"/>
      <c r="P72" s="190"/>
    </row>
    <row r="73" spans="1:16" ht="18.75" customHeight="1" x14ac:dyDescent="0.3">
      <c r="A73" s="79" t="s">
        <v>137</v>
      </c>
      <c r="B73" s="96" t="s">
        <v>138</v>
      </c>
      <c r="C73" s="230"/>
      <c r="D73" s="230"/>
      <c r="E73" s="230"/>
      <c r="F73" s="230"/>
      <c r="G73" s="230"/>
      <c r="H73" s="187"/>
      <c r="I73" s="187"/>
      <c r="J73" s="187"/>
      <c r="K73" s="187"/>
      <c r="L73" s="187"/>
      <c r="M73" s="187"/>
      <c r="N73" s="187"/>
      <c r="O73" s="187"/>
      <c r="P73" s="190"/>
    </row>
    <row r="74" spans="1:16" ht="18.75" customHeight="1" x14ac:dyDescent="0.3">
      <c r="A74" s="79" t="s">
        <v>139</v>
      </c>
      <c r="B74" s="96" t="s">
        <v>140</v>
      </c>
      <c r="C74" s="230"/>
      <c r="D74" s="230"/>
      <c r="E74" s="230"/>
      <c r="F74" s="230"/>
      <c r="G74" s="230"/>
      <c r="H74" s="187"/>
      <c r="I74" s="187"/>
      <c r="J74" s="187"/>
      <c r="K74" s="187"/>
      <c r="L74" s="187"/>
      <c r="M74" s="187"/>
      <c r="N74" s="187"/>
      <c r="O74" s="187"/>
      <c r="P74" s="190"/>
    </row>
    <row r="75" spans="1:16" ht="18.75" customHeight="1" x14ac:dyDescent="0.3">
      <c r="A75" s="79" t="s">
        <v>141</v>
      </c>
      <c r="B75" s="96" t="s">
        <v>142</v>
      </c>
      <c r="C75" s="230"/>
      <c r="D75" s="230"/>
      <c r="E75" s="230"/>
      <c r="F75" s="230"/>
      <c r="G75" s="230"/>
      <c r="H75" s="187"/>
      <c r="I75" s="187"/>
      <c r="J75" s="187"/>
      <c r="K75" s="187"/>
      <c r="L75" s="187"/>
      <c r="M75" s="187"/>
      <c r="N75" s="187"/>
      <c r="O75" s="187"/>
      <c r="P75" s="190"/>
    </row>
    <row r="76" spans="1:16" ht="18.75" customHeight="1" x14ac:dyDescent="0.3">
      <c r="A76" s="79" t="s">
        <v>143</v>
      </c>
      <c r="B76" s="96" t="s">
        <v>144</v>
      </c>
      <c r="C76" s="230"/>
      <c r="D76" s="230"/>
      <c r="E76" s="230"/>
      <c r="F76" s="230"/>
      <c r="G76" s="230"/>
      <c r="H76" s="187"/>
      <c r="I76" s="187"/>
      <c r="J76" s="187"/>
      <c r="K76" s="187"/>
      <c r="L76" s="187"/>
      <c r="M76" s="187"/>
      <c r="N76" s="187"/>
      <c r="O76" s="187"/>
      <c r="P76" s="190"/>
    </row>
    <row r="77" spans="1:16" ht="18.75" customHeight="1" x14ac:dyDescent="0.3">
      <c r="A77" s="79" t="s">
        <v>145</v>
      </c>
      <c r="B77" s="96" t="s">
        <v>146</v>
      </c>
      <c r="C77" s="231"/>
      <c r="D77" s="231"/>
      <c r="E77" s="231"/>
      <c r="F77" s="231"/>
      <c r="G77" s="231"/>
      <c r="H77" s="188"/>
      <c r="I77" s="188"/>
      <c r="J77" s="188"/>
      <c r="K77" s="188"/>
      <c r="L77" s="188"/>
      <c r="M77" s="188"/>
      <c r="N77" s="188"/>
      <c r="O77" s="188"/>
      <c r="P77" s="191"/>
    </row>
    <row r="78" spans="1:16" ht="24" customHeight="1" x14ac:dyDescent="0.3">
      <c r="A78" s="98" t="s">
        <v>147</v>
      </c>
      <c r="B78" s="99" t="s">
        <v>365</v>
      </c>
      <c r="C78" s="100">
        <v>2</v>
      </c>
      <c r="D78" s="100">
        <v>0</v>
      </c>
      <c r="E78" s="100">
        <v>0</v>
      </c>
      <c r="F78" s="100">
        <v>2</v>
      </c>
      <c r="G78" s="100">
        <v>3</v>
      </c>
      <c r="H78" s="101" t="s">
        <v>22</v>
      </c>
      <c r="I78" s="102" t="s">
        <v>8</v>
      </c>
      <c r="J78" s="103" t="s">
        <v>18</v>
      </c>
      <c r="K78" s="103" t="s">
        <v>18</v>
      </c>
      <c r="L78" s="103" t="s">
        <v>18</v>
      </c>
      <c r="M78" s="103" t="s">
        <v>18</v>
      </c>
      <c r="N78" s="103" t="s">
        <v>18</v>
      </c>
      <c r="O78" s="103" t="s">
        <v>18</v>
      </c>
      <c r="P78" s="104" t="s">
        <v>352</v>
      </c>
    </row>
    <row r="79" spans="1:16" ht="18.75" customHeight="1" x14ac:dyDescent="0.3">
      <c r="A79" s="79" t="s">
        <v>148</v>
      </c>
      <c r="B79" s="96" t="s">
        <v>151</v>
      </c>
      <c r="C79" s="232">
        <v>2</v>
      </c>
      <c r="D79" s="229">
        <v>0</v>
      </c>
      <c r="E79" s="229">
        <v>0</v>
      </c>
      <c r="F79" s="229">
        <v>2</v>
      </c>
      <c r="G79" s="236">
        <v>3</v>
      </c>
      <c r="H79" s="160" t="s">
        <v>9</v>
      </c>
      <c r="I79" s="160" t="s">
        <v>8</v>
      </c>
      <c r="J79" s="192" t="s">
        <v>24</v>
      </c>
      <c r="K79" s="192"/>
      <c r="L79" s="192" t="s">
        <v>24</v>
      </c>
      <c r="M79" s="192"/>
      <c r="N79" s="192" t="s">
        <v>25</v>
      </c>
      <c r="O79" s="192" t="s">
        <v>147</v>
      </c>
      <c r="P79" s="239" t="s">
        <v>350</v>
      </c>
    </row>
    <row r="80" spans="1:16" ht="18.75" customHeight="1" x14ac:dyDescent="0.3">
      <c r="A80" s="79" t="s">
        <v>150</v>
      </c>
      <c r="B80" s="96" t="s">
        <v>153</v>
      </c>
      <c r="C80" s="233"/>
      <c r="D80" s="230"/>
      <c r="E80" s="230"/>
      <c r="F80" s="230"/>
      <c r="G80" s="237"/>
      <c r="H80" s="161"/>
      <c r="I80" s="161"/>
      <c r="J80" s="192"/>
      <c r="K80" s="192"/>
      <c r="L80" s="192"/>
      <c r="M80" s="192"/>
      <c r="N80" s="192"/>
      <c r="O80" s="192"/>
      <c r="P80" s="239"/>
    </row>
    <row r="81" spans="1:16" ht="18.75" customHeight="1" x14ac:dyDescent="0.3">
      <c r="A81" s="79" t="s">
        <v>152</v>
      </c>
      <c r="B81" s="96" t="s">
        <v>155</v>
      </c>
      <c r="C81" s="233"/>
      <c r="D81" s="230"/>
      <c r="E81" s="230"/>
      <c r="F81" s="230"/>
      <c r="G81" s="237"/>
      <c r="H81" s="161"/>
      <c r="I81" s="161"/>
      <c r="J81" s="192"/>
      <c r="K81" s="192"/>
      <c r="L81" s="192"/>
      <c r="M81" s="192"/>
      <c r="N81" s="192"/>
      <c r="O81" s="192"/>
      <c r="P81" s="239"/>
    </row>
    <row r="82" spans="1:16" ht="18.75" customHeight="1" x14ac:dyDescent="0.3">
      <c r="A82" s="79" t="s">
        <v>154</v>
      </c>
      <c r="B82" s="96" t="s">
        <v>157</v>
      </c>
      <c r="C82" s="233"/>
      <c r="D82" s="230"/>
      <c r="E82" s="230"/>
      <c r="F82" s="230"/>
      <c r="G82" s="237"/>
      <c r="H82" s="161"/>
      <c r="I82" s="161"/>
      <c r="J82" s="192"/>
      <c r="K82" s="192"/>
      <c r="L82" s="192"/>
      <c r="M82" s="192"/>
      <c r="N82" s="192"/>
      <c r="O82" s="192"/>
      <c r="P82" s="239"/>
    </row>
    <row r="83" spans="1:16" ht="18.75" customHeight="1" x14ac:dyDescent="0.3">
      <c r="A83" s="79" t="s">
        <v>156</v>
      </c>
      <c r="B83" s="106" t="s">
        <v>159</v>
      </c>
      <c r="C83" s="233"/>
      <c r="D83" s="230"/>
      <c r="E83" s="230"/>
      <c r="F83" s="230"/>
      <c r="G83" s="237"/>
      <c r="H83" s="161"/>
      <c r="I83" s="161"/>
      <c r="J83" s="192"/>
      <c r="K83" s="192"/>
      <c r="L83" s="192"/>
      <c r="M83" s="192"/>
      <c r="N83" s="192"/>
      <c r="O83" s="192"/>
      <c r="P83" s="239"/>
    </row>
    <row r="84" spans="1:16" ht="18.75" customHeight="1" x14ac:dyDescent="0.3">
      <c r="A84" s="79" t="s">
        <v>158</v>
      </c>
      <c r="B84" s="154" t="s">
        <v>160</v>
      </c>
      <c r="C84" s="234"/>
      <c r="D84" s="235"/>
      <c r="E84" s="235"/>
      <c r="F84" s="235"/>
      <c r="G84" s="238"/>
      <c r="H84" s="162"/>
      <c r="I84" s="162"/>
      <c r="J84" s="192"/>
      <c r="K84" s="192"/>
      <c r="L84" s="192"/>
      <c r="M84" s="192"/>
      <c r="N84" s="192"/>
      <c r="O84" s="192"/>
      <c r="P84" s="240"/>
    </row>
    <row r="85" spans="1:16" ht="18.75" customHeight="1" x14ac:dyDescent="0.3">
      <c r="A85" s="193" t="s">
        <v>19</v>
      </c>
      <c r="B85" s="194"/>
      <c r="C85" s="40">
        <f>C65+C66+C67+C68+C69+C78</f>
        <v>12</v>
      </c>
      <c r="D85" s="40">
        <f t="shared" ref="D85:G85" si="3">D65+D66+D67+D68+D69+D78</f>
        <v>14</v>
      </c>
      <c r="E85" s="40">
        <f t="shared" si="3"/>
        <v>0</v>
      </c>
      <c r="F85" s="40">
        <f t="shared" si="3"/>
        <v>19</v>
      </c>
      <c r="G85" s="40">
        <f t="shared" si="3"/>
        <v>30</v>
      </c>
      <c r="H85" s="195"/>
      <c r="I85" s="196"/>
      <c r="J85" s="196"/>
      <c r="K85" s="196"/>
      <c r="L85" s="196"/>
      <c r="M85" s="196"/>
      <c r="N85" s="196"/>
      <c r="O85" s="196"/>
      <c r="P85" s="197"/>
    </row>
    <row r="86" spans="1:16" ht="18.75" customHeight="1" x14ac:dyDescent="0.3">
      <c r="A86" s="180" t="s">
        <v>46</v>
      </c>
      <c r="B86" s="180"/>
      <c r="C86" s="180"/>
      <c r="D86" s="180"/>
      <c r="E86" s="180"/>
      <c r="F86" s="180"/>
      <c r="G86" s="180"/>
      <c r="H86" s="180"/>
      <c r="I86" s="180"/>
      <c r="J86" s="180"/>
      <c r="K86" s="180"/>
      <c r="L86" s="180"/>
      <c r="M86" s="180"/>
      <c r="N86" s="180"/>
      <c r="O86" s="180"/>
      <c r="P86" s="180"/>
    </row>
    <row r="87" spans="1:16" ht="18.75" customHeight="1" x14ac:dyDescent="0.3">
      <c r="A87" s="181" t="s">
        <v>47</v>
      </c>
      <c r="B87" s="181"/>
      <c r="C87" s="181"/>
      <c r="D87" s="181"/>
      <c r="E87" s="181"/>
      <c r="F87" s="181"/>
      <c r="G87" s="181"/>
      <c r="H87" s="181"/>
      <c r="I87" s="181"/>
      <c r="J87" s="181"/>
      <c r="K87" s="181"/>
      <c r="L87" s="181"/>
      <c r="M87" s="181"/>
      <c r="N87" s="181"/>
      <c r="O87" s="181"/>
      <c r="P87" s="181"/>
    </row>
    <row r="88" spans="1:16" ht="18.75" customHeight="1" x14ac:dyDescent="0.3">
      <c r="A88" s="182" t="s">
        <v>0</v>
      </c>
      <c r="B88" s="182" t="s">
        <v>1</v>
      </c>
      <c r="C88" s="182" t="s">
        <v>2</v>
      </c>
      <c r="D88" s="182"/>
      <c r="E88" s="182"/>
      <c r="F88" s="183" t="s">
        <v>13</v>
      </c>
      <c r="G88" s="182" t="s">
        <v>3</v>
      </c>
      <c r="H88" s="183" t="s">
        <v>4</v>
      </c>
      <c r="I88" s="183" t="s">
        <v>5</v>
      </c>
      <c r="J88" s="184" t="s">
        <v>31</v>
      </c>
      <c r="K88" s="184" t="s">
        <v>32</v>
      </c>
      <c r="L88" s="183" t="s">
        <v>14</v>
      </c>
      <c r="M88" s="183" t="s">
        <v>15</v>
      </c>
      <c r="N88" s="183" t="s">
        <v>23</v>
      </c>
      <c r="O88" s="183" t="s">
        <v>16</v>
      </c>
      <c r="P88" s="183" t="s">
        <v>26</v>
      </c>
    </row>
    <row r="89" spans="1:16" ht="18.75" customHeight="1" x14ac:dyDescent="0.3">
      <c r="A89" s="182"/>
      <c r="B89" s="182"/>
      <c r="C89" s="9" t="s">
        <v>10</v>
      </c>
      <c r="D89" s="9" t="s">
        <v>11</v>
      </c>
      <c r="E89" s="9" t="s">
        <v>12</v>
      </c>
      <c r="F89" s="183"/>
      <c r="G89" s="182"/>
      <c r="H89" s="183"/>
      <c r="I89" s="183"/>
      <c r="J89" s="185"/>
      <c r="K89" s="185"/>
      <c r="L89" s="183"/>
      <c r="M89" s="183"/>
      <c r="N89" s="183"/>
      <c r="O89" s="183"/>
      <c r="P89" s="183"/>
    </row>
    <row r="90" spans="1:16" ht="19.2" customHeight="1" x14ac:dyDescent="0.3">
      <c r="A90" s="11" t="s">
        <v>161</v>
      </c>
      <c r="B90" s="12" t="s">
        <v>162</v>
      </c>
      <c r="C90" s="13">
        <v>2</v>
      </c>
      <c r="D90" s="13">
        <v>6</v>
      </c>
      <c r="E90" s="13">
        <v>0</v>
      </c>
      <c r="F90" s="13">
        <v>5</v>
      </c>
      <c r="G90" s="13">
        <v>9</v>
      </c>
      <c r="H90" s="12" t="s">
        <v>6</v>
      </c>
      <c r="I90" s="14" t="s">
        <v>8</v>
      </c>
      <c r="J90" s="14" t="s">
        <v>24</v>
      </c>
      <c r="K90" s="14" t="s">
        <v>18</v>
      </c>
      <c r="L90" s="14" t="s">
        <v>25</v>
      </c>
      <c r="M90" s="36" t="s">
        <v>122</v>
      </c>
      <c r="N90" s="14" t="s">
        <v>24</v>
      </c>
      <c r="O90" s="14" t="s">
        <v>18</v>
      </c>
      <c r="P90" s="51" t="s">
        <v>340</v>
      </c>
    </row>
    <row r="91" spans="1:16" ht="21.6" customHeight="1" x14ac:dyDescent="0.3">
      <c r="A91" s="11" t="s">
        <v>163</v>
      </c>
      <c r="B91" s="12" t="s">
        <v>164</v>
      </c>
      <c r="C91" s="13">
        <v>2</v>
      </c>
      <c r="D91" s="13">
        <v>6</v>
      </c>
      <c r="E91" s="13">
        <v>0</v>
      </c>
      <c r="F91" s="13">
        <v>5</v>
      </c>
      <c r="G91" s="13">
        <v>8</v>
      </c>
      <c r="H91" s="12" t="s">
        <v>6</v>
      </c>
      <c r="I91" s="14" t="s">
        <v>8</v>
      </c>
      <c r="J91" s="14" t="s">
        <v>24</v>
      </c>
      <c r="K91" s="14" t="s">
        <v>18</v>
      </c>
      <c r="L91" s="14" t="s">
        <v>25</v>
      </c>
      <c r="M91" s="36" t="s">
        <v>124</v>
      </c>
      <c r="N91" s="14" t="s">
        <v>24</v>
      </c>
      <c r="O91" s="14" t="s">
        <v>18</v>
      </c>
      <c r="P91" s="51" t="s">
        <v>341</v>
      </c>
    </row>
    <row r="92" spans="1:16" ht="21" customHeight="1" x14ac:dyDescent="0.3">
      <c r="A92" s="11" t="s">
        <v>165</v>
      </c>
      <c r="B92" s="12" t="s">
        <v>166</v>
      </c>
      <c r="C92" s="13">
        <v>2</v>
      </c>
      <c r="D92" s="13">
        <v>0</v>
      </c>
      <c r="E92" s="13">
        <v>0</v>
      </c>
      <c r="F92" s="13">
        <v>2</v>
      </c>
      <c r="G92" s="13">
        <v>2</v>
      </c>
      <c r="H92" s="12" t="s">
        <v>6</v>
      </c>
      <c r="I92" s="14" t="s">
        <v>8</v>
      </c>
      <c r="J92" s="14" t="s">
        <v>24</v>
      </c>
      <c r="K92" s="14" t="s">
        <v>18</v>
      </c>
      <c r="L92" s="14" t="s">
        <v>25</v>
      </c>
      <c r="M92" s="36" t="s">
        <v>128</v>
      </c>
      <c r="N92" s="14" t="s">
        <v>24</v>
      </c>
      <c r="O92" s="14" t="s">
        <v>18</v>
      </c>
      <c r="P92" s="51" t="s">
        <v>375</v>
      </c>
    </row>
    <row r="93" spans="1:16" ht="18.75" customHeight="1" x14ac:dyDescent="0.3">
      <c r="A93" s="11" t="s">
        <v>167</v>
      </c>
      <c r="B93" s="12" t="s">
        <v>168</v>
      </c>
      <c r="C93" s="13">
        <v>2</v>
      </c>
      <c r="D93" s="13">
        <v>2</v>
      </c>
      <c r="E93" s="13">
        <v>0</v>
      </c>
      <c r="F93" s="13">
        <v>3</v>
      </c>
      <c r="G93" s="13">
        <v>4</v>
      </c>
      <c r="H93" s="12" t="s">
        <v>6</v>
      </c>
      <c r="I93" s="14" t="s">
        <v>8</v>
      </c>
      <c r="J93" s="14" t="s">
        <v>24</v>
      </c>
      <c r="K93" s="14" t="s">
        <v>18</v>
      </c>
      <c r="L93" s="14" t="s">
        <v>24</v>
      </c>
      <c r="M93" s="14" t="s">
        <v>18</v>
      </c>
      <c r="N93" s="14" t="s">
        <v>24</v>
      </c>
      <c r="O93" s="14" t="s">
        <v>18</v>
      </c>
      <c r="P93" s="50"/>
    </row>
    <row r="94" spans="1:16" ht="23.4" customHeight="1" x14ac:dyDescent="0.3">
      <c r="A94" s="83" t="s">
        <v>169</v>
      </c>
      <c r="B94" s="84" t="s">
        <v>366</v>
      </c>
      <c r="C94" s="85">
        <v>2</v>
      </c>
      <c r="D94" s="85">
        <v>0</v>
      </c>
      <c r="E94" s="85">
        <v>0</v>
      </c>
      <c r="F94" s="85">
        <v>2</v>
      </c>
      <c r="G94" s="85">
        <v>4</v>
      </c>
      <c r="H94" s="93" t="s">
        <v>22</v>
      </c>
      <c r="I94" s="94" t="s">
        <v>8</v>
      </c>
      <c r="J94" s="95" t="s">
        <v>18</v>
      </c>
      <c r="K94" s="95" t="s">
        <v>18</v>
      </c>
      <c r="L94" s="95" t="s">
        <v>18</v>
      </c>
      <c r="M94" s="95" t="s">
        <v>18</v>
      </c>
      <c r="N94" s="95" t="s">
        <v>18</v>
      </c>
      <c r="O94" s="95" t="s">
        <v>18</v>
      </c>
      <c r="P94" s="71" t="s">
        <v>352</v>
      </c>
    </row>
    <row r="95" spans="1:16" ht="18.75" customHeight="1" x14ac:dyDescent="0.3">
      <c r="A95" s="79" t="s">
        <v>170</v>
      </c>
      <c r="B95" s="96" t="s">
        <v>171</v>
      </c>
      <c r="C95" s="229">
        <v>2</v>
      </c>
      <c r="D95" s="229">
        <v>0</v>
      </c>
      <c r="E95" s="229">
        <v>0</v>
      </c>
      <c r="F95" s="229">
        <v>2</v>
      </c>
      <c r="G95" s="229">
        <v>4</v>
      </c>
      <c r="H95" s="186" t="s">
        <v>9</v>
      </c>
      <c r="I95" s="186" t="s">
        <v>8</v>
      </c>
      <c r="J95" s="186" t="s">
        <v>24</v>
      </c>
      <c r="K95" s="186" t="s">
        <v>18</v>
      </c>
      <c r="L95" s="186" t="s">
        <v>24</v>
      </c>
      <c r="M95" s="186" t="s">
        <v>18</v>
      </c>
      <c r="N95" s="186" t="s">
        <v>25</v>
      </c>
      <c r="O95" s="186" t="s">
        <v>172</v>
      </c>
      <c r="P95" s="241" t="s">
        <v>353</v>
      </c>
    </row>
    <row r="96" spans="1:16" ht="18.75" customHeight="1" x14ac:dyDescent="0.3">
      <c r="A96" s="79" t="s">
        <v>173</v>
      </c>
      <c r="B96" s="96" t="s">
        <v>174</v>
      </c>
      <c r="C96" s="230"/>
      <c r="D96" s="230"/>
      <c r="E96" s="230"/>
      <c r="F96" s="230"/>
      <c r="G96" s="230"/>
      <c r="H96" s="187"/>
      <c r="I96" s="187"/>
      <c r="J96" s="187"/>
      <c r="K96" s="187"/>
      <c r="L96" s="187"/>
      <c r="M96" s="187"/>
      <c r="N96" s="187"/>
      <c r="O96" s="187"/>
      <c r="P96" s="242"/>
    </row>
    <row r="97" spans="1:16" ht="18.75" customHeight="1" x14ac:dyDescent="0.3">
      <c r="A97" s="79" t="s">
        <v>175</v>
      </c>
      <c r="B97" s="96" t="s">
        <v>176</v>
      </c>
      <c r="C97" s="230"/>
      <c r="D97" s="230"/>
      <c r="E97" s="230"/>
      <c r="F97" s="230"/>
      <c r="G97" s="230"/>
      <c r="H97" s="187"/>
      <c r="I97" s="187"/>
      <c r="J97" s="187"/>
      <c r="K97" s="187"/>
      <c r="L97" s="187"/>
      <c r="M97" s="187"/>
      <c r="N97" s="187"/>
      <c r="O97" s="187"/>
      <c r="P97" s="242"/>
    </row>
    <row r="98" spans="1:16" ht="18.75" customHeight="1" x14ac:dyDescent="0.3">
      <c r="A98" s="79" t="s">
        <v>177</v>
      </c>
      <c r="B98" s="96" t="s">
        <v>178</v>
      </c>
      <c r="C98" s="231"/>
      <c r="D98" s="231"/>
      <c r="E98" s="231"/>
      <c r="F98" s="231"/>
      <c r="G98" s="231"/>
      <c r="H98" s="188"/>
      <c r="I98" s="188"/>
      <c r="J98" s="188"/>
      <c r="K98" s="188"/>
      <c r="L98" s="188"/>
      <c r="M98" s="188"/>
      <c r="N98" s="188"/>
      <c r="O98" s="188"/>
      <c r="P98" s="243"/>
    </row>
    <row r="99" spans="1:16" ht="25.2" customHeight="1" x14ac:dyDescent="0.3">
      <c r="A99" s="83" t="s">
        <v>179</v>
      </c>
      <c r="B99" s="84" t="s">
        <v>367</v>
      </c>
      <c r="C99" s="85">
        <v>2</v>
      </c>
      <c r="D99" s="85">
        <v>0</v>
      </c>
      <c r="E99" s="85">
        <v>0</v>
      </c>
      <c r="F99" s="85">
        <v>2</v>
      </c>
      <c r="G99" s="85">
        <v>3</v>
      </c>
      <c r="H99" s="105" t="s">
        <v>22</v>
      </c>
      <c r="I99" s="94" t="s">
        <v>8</v>
      </c>
      <c r="J99" s="95" t="s">
        <v>18</v>
      </c>
      <c r="K99" s="95" t="s">
        <v>18</v>
      </c>
      <c r="L99" s="95" t="s">
        <v>18</v>
      </c>
      <c r="M99" s="95" t="s">
        <v>18</v>
      </c>
      <c r="N99" s="95" t="s">
        <v>18</v>
      </c>
      <c r="O99" s="95" t="s">
        <v>18</v>
      </c>
      <c r="P99" s="71" t="s">
        <v>352</v>
      </c>
    </row>
    <row r="100" spans="1:16" ht="18.75" customHeight="1" x14ac:dyDescent="0.3">
      <c r="A100" s="79" t="s">
        <v>180</v>
      </c>
      <c r="B100" s="96" t="s">
        <v>181</v>
      </c>
      <c r="C100" s="232">
        <v>2</v>
      </c>
      <c r="D100" s="229">
        <v>0</v>
      </c>
      <c r="E100" s="229">
        <v>0</v>
      </c>
      <c r="F100" s="229">
        <v>2</v>
      </c>
      <c r="G100" s="229">
        <v>3</v>
      </c>
      <c r="H100" s="229" t="s">
        <v>9</v>
      </c>
      <c r="I100" s="229" t="s">
        <v>8</v>
      </c>
      <c r="J100" s="229" t="s">
        <v>18</v>
      </c>
      <c r="K100" s="229" t="s">
        <v>18</v>
      </c>
      <c r="L100" s="229" t="s">
        <v>24</v>
      </c>
      <c r="M100" s="229" t="s">
        <v>18</v>
      </c>
      <c r="N100" s="229" t="s">
        <v>25</v>
      </c>
      <c r="O100" s="229" t="s">
        <v>179</v>
      </c>
      <c r="P100" s="241" t="s">
        <v>353</v>
      </c>
    </row>
    <row r="101" spans="1:16" ht="18.75" customHeight="1" x14ac:dyDescent="0.3">
      <c r="A101" s="79" t="s">
        <v>182</v>
      </c>
      <c r="B101" s="96" t="s">
        <v>183</v>
      </c>
      <c r="C101" s="233"/>
      <c r="D101" s="230"/>
      <c r="E101" s="230"/>
      <c r="F101" s="230"/>
      <c r="G101" s="230"/>
      <c r="H101" s="230"/>
      <c r="I101" s="230"/>
      <c r="J101" s="230"/>
      <c r="K101" s="230"/>
      <c r="L101" s="230"/>
      <c r="M101" s="230"/>
      <c r="N101" s="230"/>
      <c r="O101" s="230"/>
      <c r="P101" s="242"/>
    </row>
    <row r="102" spans="1:16" ht="18.75" customHeight="1" x14ac:dyDescent="0.3">
      <c r="A102" s="79" t="s">
        <v>184</v>
      </c>
      <c r="B102" s="96" t="s">
        <v>185</v>
      </c>
      <c r="C102" s="233"/>
      <c r="D102" s="230"/>
      <c r="E102" s="230"/>
      <c r="F102" s="230"/>
      <c r="G102" s="230"/>
      <c r="H102" s="230"/>
      <c r="I102" s="230"/>
      <c r="J102" s="230"/>
      <c r="K102" s="230"/>
      <c r="L102" s="230"/>
      <c r="M102" s="230"/>
      <c r="N102" s="230"/>
      <c r="O102" s="230"/>
      <c r="P102" s="242"/>
    </row>
    <row r="103" spans="1:16" ht="18.75" customHeight="1" x14ac:dyDescent="0.3">
      <c r="A103" s="79" t="s">
        <v>186</v>
      </c>
      <c r="B103" s="96" t="s">
        <v>187</v>
      </c>
      <c r="C103" s="233"/>
      <c r="D103" s="230"/>
      <c r="E103" s="230"/>
      <c r="F103" s="230"/>
      <c r="G103" s="230"/>
      <c r="H103" s="230"/>
      <c r="I103" s="230"/>
      <c r="J103" s="230"/>
      <c r="K103" s="230"/>
      <c r="L103" s="230"/>
      <c r="M103" s="230"/>
      <c r="N103" s="230"/>
      <c r="O103" s="230"/>
      <c r="P103" s="242"/>
    </row>
    <row r="104" spans="1:16" ht="18.75" customHeight="1" x14ac:dyDescent="0.3">
      <c r="A104" s="81" t="s">
        <v>188</v>
      </c>
      <c r="B104" s="106" t="s">
        <v>189</v>
      </c>
      <c r="C104" s="233"/>
      <c r="D104" s="230"/>
      <c r="E104" s="230"/>
      <c r="F104" s="230"/>
      <c r="G104" s="230"/>
      <c r="H104" s="230"/>
      <c r="I104" s="230"/>
      <c r="J104" s="230"/>
      <c r="K104" s="230"/>
      <c r="L104" s="230"/>
      <c r="M104" s="230"/>
      <c r="N104" s="230"/>
      <c r="O104" s="230"/>
      <c r="P104" s="242"/>
    </row>
    <row r="105" spans="1:16" ht="18.75" customHeight="1" x14ac:dyDescent="0.3">
      <c r="A105" s="107" t="s">
        <v>190</v>
      </c>
      <c r="B105" s="108" t="s">
        <v>191</v>
      </c>
      <c r="C105" s="233"/>
      <c r="D105" s="230"/>
      <c r="E105" s="230"/>
      <c r="F105" s="230"/>
      <c r="G105" s="230"/>
      <c r="H105" s="230"/>
      <c r="I105" s="230"/>
      <c r="J105" s="230"/>
      <c r="K105" s="230"/>
      <c r="L105" s="230"/>
      <c r="M105" s="230"/>
      <c r="N105" s="230"/>
      <c r="O105" s="230"/>
      <c r="P105" s="242"/>
    </row>
    <row r="106" spans="1:16" ht="18.75" customHeight="1" x14ac:dyDescent="0.3">
      <c r="A106" s="107" t="s">
        <v>192</v>
      </c>
      <c r="B106" s="108" t="s">
        <v>193</v>
      </c>
      <c r="C106" s="233"/>
      <c r="D106" s="230"/>
      <c r="E106" s="230"/>
      <c r="F106" s="230"/>
      <c r="G106" s="230"/>
      <c r="H106" s="230"/>
      <c r="I106" s="230"/>
      <c r="J106" s="230"/>
      <c r="K106" s="230"/>
      <c r="L106" s="230"/>
      <c r="M106" s="230"/>
      <c r="N106" s="230"/>
      <c r="O106" s="230"/>
      <c r="P106" s="243"/>
    </row>
    <row r="107" spans="1:16" ht="18.75" customHeight="1" x14ac:dyDescent="0.3">
      <c r="A107" s="175" t="s">
        <v>19</v>
      </c>
      <c r="B107" s="175"/>
      <c r="C107" s="40">
        <f>C90+C91+C92+C93+C94+C99</f>
        <v>12</v>
      </c>
      <c r="D107" s="40">
        <f t="shared" ref="D107:G107" si="4">D90+D91+D92+D93+D94+D99</f>
        <v>14</v>
      </c>
      <c r="E107" s="40">
        <f t="shared" si="4"/>
        <v>0</v>
      </c>
      <c r="F107" s="40">
        <f t="shared" si="4"/>
        <v>19</v>
      </c>
      <c r="G107" s="40">
        <f t="shared" si="4"/>
        <v>30</v>
      </c>
      <c r="H107" s="176"/>
      <c r="I107" s="176"/>
      <c r="J107" s="176"/>
      <c r="K107" s="176"/>
      <c r="L107" s="176"/>
      <c r="M107" s="176"/>
      <c r="N107" s="176"/>
      <c r="O107" s="176"/>
      <c r="P107" s="176"/>
    </row>
    <row r="108" spans="1:16" ht="18.75" customHeight="1" x14ac:dyDescent="0.3">
      <c r="A108" s="180" t="s">
        <v>46</v>
      </c>
      <c r="B108" s="180"/>
      <c r="C108" s="180"/>
      <c r="D108" s="180"/>
      <c r="E108" s="180"/>
      <c r="F108" s="180"/>
      <c r="G108" s="180"/>
      <c r="H108" s="180"/>
      <c r="I108" s="180"/>
      <c r="J108" s="180"/>
      <c r="K108" s="180"/>
      <c r="L108" s="180"/>
      <c r="M108" s="180"/>
      <c r="N108" s="180"/>
      <c r="O108" s="180"/>
      <c r="P108" s="180"/>
    </row>
    <row r="109" spans="1:16" ht="18.75" customHeight="1" x14ac:dyDescent="0.3">
      <c r="A109" s="181" t="s">
        <v>48</v>
      </c>
      <c r="B109" s="181"/>
      <c r="C109" s="181"/>
      <c r="D109" s="181"/>
      <c r="E109" s="181"/>
      <c r="F109" s="181"/>
      <c r="G109" s="181"/>
      <c r="H109" s="181"/>
      <c r="I109" s="181"/>
      <c r="J109" s="181"/>
      <c r="K109" s="181"/>
      <c r="L109" s="181"/>
      <c r="M109" s="181"/>
      <c r="N109" s="181"/>
      <c r="O109" s="181"/>
      <c r="P109" s="181"/>
    </row>
    <row r="110" spans="1:16" ht="19.2" customHeight="1" x14ac:dyDescent="0.3">
      <c r="A110" s="182" t="s">
        <v>0</v>
      </c>
      <c r="B110" s="182" t="s">
        <v>1</v>
      </c>
      <c r="C110" s="182" t="s">
        <v>2</v>
      </c>
      <c r="D110" s="182"/>
      <c r="E110" s="182"/>
      <c r="F110" s="183" t="s">
        <v>13</v>
      </c>
      <c r="G110" s="182" t="s">
        <v>3</v>
      </c>
      <c r="H110" s="183" t="s">
        <v>4</v>
      </c>
      <c r="I110" s="183" t="s">
        <v>5</v>
      </c>
      <c r="J110" s="184" t="s">
        <v>31</v>
      </c>
      <c r="K110" s="184" t="s">
        <v>32</v>
      </c>
      <c r="L110" s="183" t="s">
        <v>14</v>
      </c>
      <c r="M110" s="183" t="s">
        <v>15</v>
      </c>
      <c r="N110" s="183" t="s">
        <v>23</v>
      </c>
      <c r="O110" s="183" t="s">
        <v>16</v>
      </c>
      <c r="P110" s="183" t="s">
        <v>26</v>
      </c>
    </row>
    <row r="111" spans="1:16" ht="18.75" customHeight="1" x14ac:dyDescent="0.3">
      <c r="A111" s="182"/>
      <c r="B111" s="182"/>
      <c r="C111" s="9" t="s">
        <v>10</v>
      </c>
      <c r="D111" s="9" t="s">
        <v>11</v>
      </c>
      <c r="E111" s="9" t="s">
        <v>12</v>
      </c>
      <c r="F111" s="183"/>
      <c r="G111" s="182"/>
      <c r="H111" s="183"/>
      <c r="I111" s="183"/>
      <c r="J111" s="185"/>
      <c r="K111" s="185"/>
      <c r="L111" s="183"/>
      <c r="M111" s="183"/>
      <c r="N111" s="183"/>
      <c r="O111" s="183"/>
      <c r="P111" s="183"/>
    </row>
    <row r="112" spans="1:16" ht="23.4" customHeight="1" x14ac:dyDescent="0.3">
      <c r="A112" s="17" t="s">
        <v>194</v>
      </c>
      <c r="B112" s="18" t="s">
        <v>195</v>
      </c>
      <c r="C112" s="19">
        <v>2</v>
      </c>
      <c r="D112" s="19">
        <v>6</v>
      </c>
      <c r="E112" s="19">
        <v>0</v>
      </c>
      <c r="F112" s="19">
        <v>5</v>
      </c>
      <c r="G112" s="19">
        <v>9</v>
      </c>
      <c r="H112" s="18" t="s">
        <v>6</v>
      </c>
      <c r="I112" s="20" t="s">
        <v>8</v>
      </c>
      <c r="J112" s="20" t="s">
        <v>24</v>
      </c>
      <c r="K112" s="20" t="s">
        <v>18</v>
      </c>
      <c r="L112" s="20" t="s">
        <v>25</v>
      </c>
      <c r="M112" s="36" t="s">
        <v>161</v>
      </c>
      <c r="N112" s="20" t="s">
        <v>24</v>
      </c>
      <c r="O112" s="38" t="s">
        <v>18</v>
      </c>
      <c r="P112" s="51" t="s">
        <v>342</v>
      </c>
    </row>
    <row r="113" spans="1:16" ht="36.6" customHeight="1" x14ac:dyDescent="0.3">
      <c r="A113" s="17" t="s">
        <v>196</v>
      </c>
      <c r="B113" s="18" t="s">
        <v>197</v>
      </c>
      <c r="C113" s="19">
        <v>2</v>
      </c>
      <c r="D113" s="19">
        <v>2</v>
      </c>
      <c r="E113" s="19">
        <v>0</v>
      </c>
      <c r="F113" s="19">
        <v>3</v>
      </c>
      <c r="G113" s="19">
        <v>4</v>
      </c>
      <c r="H113" s="18" t="s">
        <v>6</v>
      </c>
      <c r="I113" s="20" t="s">
        <v>8</v>
      </c>
      <c r="J113" s="20" t="s">
        <v>24</v>
      </c>
      <c r="K113" s="20" t="s">
        <v>18</v>
      </c>
      <c r="L113" s="20" t="s">
        <v>24</v>
      </c>
      <c r="M113" s="20" t="s">
        <v>18</v>
      </c>
      <c r="N113" s="20" t="s">
        <v>24</v>
      </c>
      <c r="O113" s="38" t="s">
        <v>18</v>
      </c>
      <c r="P113" s="54" t="s">
        <v>343</v>
      </c>
    </row>
    <row r="114" spans="1:16" ht="18.75" customHeight="1" x14ac:dyDescent="0.3">
      <c r="A114" s="17" t="s">
        <v>198</v>
      </c>
      <c r="B114" s="18" t="s">
        <v>199</v>
      </c>
      <c r="C114" s="19">
        <v>2</v>
      </c>
      <c r="D114" s="19">
        <v>0</v>
      </c>
      <c r="E114" s="19">
        <v>0</v>
      </c>
      <c r="F114" s="19">
        <v>2</v>
      </c>
      <c r="G114" s="19">
        <v>2</v>
      </c>
      <c r="H114" s="18"/>
      <c r="I114" s="20"/>
      <c r="J114" s="20"/>
      <c r="K114" s="20"/>
      <c r="L114" s="20" t="s">
        <v>25</v>
      </c>
      <c r="M114" s="36" t="s">
        <v>165</v>
      </c>
      <c r="N114" s="20" t="s">
        <v>24</v>
      </c>
      <c r="O114" s="38"/>
      <c r="P114" s="55" t="s">
        <v>344</v>
      </c>
    </row>
    <row r="115" spans="1:16" ht="18.75" customHeight="1" x14ac:dyDescent="0.2">
      <c r="A115" s="17" t="s">
        <v>200</v>
      </c>
      <c r="B115" s="18" t="s">
        <v>201</v>
      </c>
      <c r="C115" s="19">
        <v>2</v>
      </c>
      <c r="D115" s="19">
        <v>0</v>
      </c>
      <c r="E115" s="19">
        <v>0</v>
      </c>
      <c r="F115" s="19">
        <v>2</v>
      </c>
      <c r="G115" s="19">
        <v>2</v>
      </c>
      <c r="H115" s="18" t="s">
        <v>6</v>
      </c>
      <c r="I115" s="20" t="s">
        <v>8</v>
      </c>
      <c r="J115" s="20" t="s">
        <v>24</v>
      </c>
      <c r="K115" s="20" t="s">
        <v>18</v>
      </c>
      <c r="L115" s="20" t="s">
        <v>24</v>
      </c>
      <c r="M115" s="20" t="s">
        <v>18</v>
      </c>
      <c r="N115" s="20" t="s">
        <v>24</v>
      </c>
      <c r="O115" s="38" t="s">
        <v>18</v>
      </c>
      <c r="P115" s="56"/>
    </row>
    <row r="116" spans="1:16" ht="18.75" customHeight="1" x14ac:dyDescent="0.3">
      <c r="A116" s="17" t="s">
        <v>202</v>
      </c>
      <c r="B116" s="18" t="s">
        <v>203</v>
      </c>
      <c r="C116" s="19">
        <v>0</v>
      </c>
      <c r="D116" s="19">
        <v>1</v>
      </c>
      <c r="E116" s="19">
        <v>0</v>
      </c>
      <c r="F116" s="19">
        <v>1</v>
      </c>
      <c r="G116" s="19">
        <v>3</v>
      </c>
      <c r="H116" s="18" t="s">
        <v>6</v>
      </c>
      <c r="I116" s="20" t="s">
        <v>8</v>
      </c>
      <c r="J116" s="20" t="s">
        <v>24</v>
      </c>
      <c r="K116" s="20" t="s">
        <v>18</v>
      </c>
      <c r="L116" s="20" t="s">
        <v>24</v>
      </c>
      <c r="M116" s="20" t="s">
        <v>18</v>
      </c>
      <c r="N116" s="20" t="s">
        <v>24</v>
      </c>
      <c r="O116" s="38" t="s">
        <v>18</v>
      </c>
      <c r="P116" s="47" t="s">
        <v>387</v>
      </c>
    </row>
    <row r="117" spans="1:16" ht="18.75" customHeight="1" x14ac:dyDescent="0.3">
      <c r="A117" s="41" t="s">
        <v>204</v>
      </c>
      <c r="B117" s="18" t="s">
        <v>205</v>
      </c>
      <c r="C117" s="19">
        <v>2</v>
      </c>
      <c r="D117" s="19">
        <v>0</v>
      </c>
      <c r="E117" s="19">
        <v>0</v>
      </c>
      <c r="F117" s="19">
        <v>2</v>
      </c>
      <c r="G117" s="19">
        <v>3</v>
      </c>
      <c r="H117" s="18" t="s">
        <v>6</v>
      </c>
      <c r="I117" s="20" t="s">
        <v>8</v>
      </c>
      <c r="J117" s="20" t="s">
        <v>24</v>
      </c>
      <c r="K117" s="20" t="s">
        <v>18</v>
      </c>
      <c r="L117" s="20" t="s">
        <v>24</v>
      </c>
      <c r="M117" s="20" t="s">
        <v>18</v>
      </c>
      <c r="N117" s="20" t="s">
        <v>24</v>
      </c>
      <c r="O117" s="38" t="s">
        <v>18</v>
      </c>
      <c r="P117" s="50"/>
    </row>
    <row r="118" spans="1:16" ht="25.8" customHeight="1" x14ac:dyDescent="0.3">
      <c r="A118" s="83" t="s">
        <v>206</v>
      </c>
      <c r="B118" s="84" t="s">
        <v>207</v>
      </c>
      <c r="C118" s="85">
        <v>2</v>
      </c>
      <c r="D118" s="85">
        <v>0</v>
      </c>
      <c r="E118" s="85">
        <v>0</v>
      </c>
      <c r="F118" s="85">
        <v>2</v>
      </c>
      <c r="G118" s="85">
        <v>4</v>
      </c>
      <c r="H118" s="93" t="s">
        <v>22</v>
      </c>
      <c r="I118" s="94" t="s">
        <v>8</v>
      </c>
      <c r="J118" s="94" t="s">
        <v>18</v>
      </c>
      <c r="K118" s="95" t="s">
        <v>18</v>
      </c>
      <c r="L118" s="95" t="s">
        <v>18</v>
      </c>
      <c r="M118" s="95" t="s">
        <v>18</v>
      </c>
      <c r="N118" s="95" t="s">
        <v>18</v>
      </c>
      <c r="O118" s="95" t="s">
        <v>18</v>
      </c>
      <c r="P118" s="71" t="s">
        <v>352</v>
      </c>
    </row>
    <row r="119" spans="1:16" ht="18.75" customHeight="1" x14ac:dyDescent="0.3">
      <c r="A119" s="79" t="s">
        <v>208</v>
      </c>
      <c r="B119" s="96" t="s">
        <v>209</v>
      </c>
      <c r="C119" s="229">
        <v>2</v>
      </c>
      <c r="D119" s="229">
        <v>0</v>
      </c>
      <c r="E119" s="229">
        <v>0</v>
      </c>
      <c r="F119" s="229">
        <v>2</v>
      </c>
      <c r="G119" s="229">
        <v>4</v>
      </c>
      <c r="H119" s="229" t="s">
        <v>9</v>
      </c>
      <c r="I119" s="229" t="s">
        <v>8</v>
      </c>
      <c r="J119" s="229" t="s">
        <v>24</v>
      </c>
      <c r="K119" s="229" t="s">
        <v>18</v>
      </c>
      <c r="L119" s="229" t="s">
        <v>24</v>
      </c>
      <c r="M119" s="229" t="s">
        <v>18</v>
      </c>
      <c r="N119" s="229" t="s">
        <v>25</v>
      </c>
      <c r="O119" s="229" t="s">
        <v>206</v>
      </c>
      <c r="P119" s="241" t="s">
        <v>350</v>
      </c>
    </row>
    <row r="120" spans="1:16" ht="18.75" customHeight="1" x14ac:dyDescent="0.3">
      <c r="A120" s="79" t="s">
        <v>210</v>
      </c>
      <c r="B120" s="96" t="s">
        <v>211</v>
      </c>
      <c r="C120" s="230"/>
      <c r="D120" s="230"/>
      <c r="E120" s="230"/>
      <c r="F120" s="230"/>
      <c r="G120" s="230"/>
      <c r="H120" s="230"/>
      <c r="I120" s="230"/>
      <c r="J120" s="230"/>
      <c r="K120" s="230"/>
      <c r="L120" s="230"/>
      <c r="M120" s="230"/>
      <c r="N120" s="230"/>
      <c r="O120" s="230"/>
      <c r="P120" s="242"/>
    </row>
    <row r="121" spans="1:16" ht="18.75" customHeight="1" x14ac:dyDescent="0.3">
      <c r="A121" s="109" t="s">
        <v>212</v>
      </c>
      <c r="B121" s="110" t="s">
        <v>213</v>
      </c>
      <c r="C121" s="230"/>
      <c r="D121" s="230"/>
      <c r="E121" s="230"/>
      <c r="F121" s="230"/>
      <c r="G121" s="230"/>
      <c r="H121" s="230"/>
      <c r="I121" s="230"/>
      <c r="J121" s="230"/>
      <c r="K121" s="230"/>
      <c r="L121" s="230"/>
      <c r="M121" s="230"/>
      <c r="N121" s="230"/>
      <c r="O121" s="230"/>
      <c r="P121" s="242"/>
    </row>
    <row r="122" spans="1:16" ht="18.75" customHeight="1" x14ac:dyDescent="0.3">
      <c r="A122" s="79" t="s">
        <v>214</v>
      </c>
      <c r="B122" s="96" t="s">
        <v>215</v>
      </c>
      <c r="C122" s="230"/>
      <c r="D122" s="230"/>
      <c r="E122" s="230"/>
      <c r="F122" s="230"/>
      <c r="G122" s="230"/>
      <c r="H122" s="230"/>
      <c r="I122" s="230"/>
      <c r="J122" s="230"/>
      <c r="K122" s="230"/>
      <c r="L122" s="230"/>
      <c r="M122" s="230"/>
      <c r="N122" s="230"/>
      <c r="O122" s="230"/>
      <c r="P122" s="242"/>
    </row>
    <row r="123" spans="1:16" ht="18.75" customHeight="1" x14ac:dyDescent="0.3">
      <c r="A123" s="79" t="s">
        <v>216</v>
      </c>
      <c r="B123" s="96" t="s">
        <v>217</v>
      </c>
      <c r="C123" s="231"/>
      <c r="D123" s="231"/>
      <c r="E123" s="231"/>
      <c r="F123" s="231"/>
      <c r="G123" s="231"/>
      <c r="H123" s="231"/>
      <c r="I123" s="231"/>
      <c r="J123" s="231"/>
      <c r="K123" s="231"/>
      <c r="L123" s="231"/>
      <c r="M123" s="231"/>
      <c r="N123" s="231"/>
      <c r="O123" s="231"/>
      <c r="P123" s="243"/>
    </row>
    <row r="124" spans="1:16" ht="24" customHeight="1" x14ac:dyDescent="0.3">
      <c r="A124" s="83" t="s">
        <v>218</v>
      </c>
      <c r="B124" s="84" t="s">
        <v>219</v>
      </c>
      <c r="C124" s="66">
        <v>2</v>
      </c>
      <c r="D124" s="66">
        <v>0</v>
      </c>
      <c r="E124" s="66">
        <v>0</v>
      </c>
      <c r="F124" s="66">
        <v>2</v>
      </c>
      <c r="G124" s="66">
        <v>3</v>
      </c>
      <c r="H124" s="89" t="s">
        <v>22</v>
      </c>
      <c r="I124" s="86" t="s">
        <v>8</v>
      </c>
      <c r="J124" s="87" t="s">
        <v>18</v>
      </c>
      <c r="K124" s="87" t="s">
        <v>18</v>
      </c>
      <c r="L124" s="87" t="s">
        <v>18</v>
      </c>
      <c r="M124" s="87" t="s">
        <v>18</v>
      </c>
      <c r="N124" s="87" t="s">
        <v>18</v>
      </c>
      <c r="O124" s="87" t="s">
        <v>18</v>
      </c>
      <c r="P124" s="71" t="s">
        <v>352</v>
      </c>
    </row>
    <row r="125" spans="1:16" ht="18.75" customHeight="1" x14ac:dyDescent="0.3">
      <c r="A125" s="79" t="s">
        <v>220</v>
      </c>
      <c r="B125" s="90" t="s">
        <v>221</v>
      </c>
      <c r="C125" s="219">
        <v>2</v>
      </c>
      <c r="D125" s="219">
        <v>0</v>
      </c>
      <c r="E125" s="219">
        <v>0</v>
      </c>
      <c r="F125" s="219">
        <v>2</v>
      </c>
      <c r="G125" s="219">
        <v>3</v>
      </c>
      <c r="H125" s="192" t="s">
        <v>9</v>
      </c>
      <c r="I125" s="192" t="s">
        <v>8</v>
      </c>
      <c r="J125" s="192" t="s">
        <v>18</v>
      </c>
      <c r="K125" s="192" t="s">
        <v>18</v>
      </c>
      <c r="L125" s="192" t="s">
        <v>24</v>
      </c>
      <c r="M125" s="192" t="s">
        <v>18</v>
      </c>
      <c r="N125" s="192" t="s">
        <v>25</v>
      </c>
      <c r="O125" s="192" t="s">
        <v>218</v>
      </c>
      <c r="P125" s="177" t="s">
        <v>350</v>
      </c>
    </row>
    <row r="126" spans="1:16" ht="18.75" customHeight="1" x14ac:dyDescent="0.3">
      <c r="A126" s="79" t="s">
        <v>222</v>
      </c>
      <c r="B126" s="90" t="s">
        <v>223</v>
      </c>
      <c r="C126" s="219"/>
      <c r="D126" s="219"/>
      <c r="E126" s="219"/>
      <c r="F126" s="219"/>
      <c r="G126" s="219"/>
      <c r="H126" s="192"/>
      <c r="I126" s="192"/>
      <c r="J126" s="192"/>
      <c r="K126" s="192"/>
      <c r="L126" s="192"/>
      <c r="M126" s="192"/>
      <c r="N126" s="192"/>
      <c r="O126" s="192"/>
      <c r="P126" s="178"/>
    </row>
    <row r="127" spans="1:16" ht="18.75" customHeight="1" x14ac:dyDescent="0.3">
      <c r="A127" s="79" t="s">
        <v>224</v>
      </c>
      <c r="B127" s="90" t="s">
        <v>227</v>
      </c>
      <c r="C127" s="219"/>
      <c r="D127" s="219"/>
      <c r="E127" s="219"/>
      <c r="F127" s="219"/>
      <c r="G127" s="219"/>
      <c r="H127" s="192"/>
      <c r="I127" s="192"/>
      <c r="J127" s="192"/>
      <c r="K127" s="192"/>
      <c r="L127" s="192"/>
      <c r="M127" s="192"/>
      <c r="N127" s="192"/>
      <c r="O127" s="192"/>
      <c r="P127" s="178"/>
    </row>
    <row r="128" spans="1:16" ht="18.75" customHeight="1" x14ac:dyDescent="0.3">
      <c r="A128" s="79" t="s">
        <v>226</v>
      </c>
      <c r="B128" s="91" t="s">
        <v>229</v>
      </c>
      <c r="C128" s="219"/>
      <c r="D128" s="219"/>
      <c r="E128" s="219"/>
      <c r="F128" s="219"/>
      <c r="G128" s="219"/>
      <c r="H128" s="192"/>
      <c r="I128" s="192"/>
      <c r="J128" s="192"/>
      <c r="K128" s="192"/>
      <c r="L128" s="192"/>
      <c r="M128" s="192"/>
      <c r="N128" s="192"/>
      <c r="O128" s="192"/>
      <c r="P128" s="178"/>
    </row>
    <row r="129" spans="1:16" ht="18.75" customHeight="1" x14ac:dyDescent="0.3">
      <c r="A129" s="79" t="s">
        <v>228</v>
      </c>
      <c r="B129" s="92" t="s">
        <v>231</v>
      </c>
      <c r="C129" s="219"/>
      <c r="D129" s="219"/>
      <c r="E129" s="219"/>
      <c r="F129" s="219"/>
      <c r="G129" s="219"/>
      <c r="H129" s="192"/>
      <c r="I129" s="192"/>
      <c r="J129" s="192"/>
      <c r="K129" s="192"/>
      <c r="L129" s="192"/>
      <c r="M129" s="192"/>
      <c r="N129" s="192"/>
      <c r="O129" s="192"/>
      <c r="P129" s="178"/>
    </row>
    <row r="130" spans="1:16" ht="18.75" customHeight="1" x14ac:dyDescent="0.3">
      <c r="A130" s="79" t="s">
        <v>230</v>
      </c>
      <c r="B130" s="108" t="s">
        <v>233</v>
      </c>
      <c r="C130" s="219"/>
      <c r="D130" s="219"/>
      <c r="E130" s="219"/>
      <c r="F130" s="219"/>
      <c r="G130" s="219"/>
      <c r="H130" s="192"/>
      <c r="I130" s="192"/>
      <c r="J130" s="192"/>
      <c r="K130" s="192"/>
      <c r="L130" s="192"/>
      <c r="M130" s="192"/>
      <c r="N130" s="192"/>
      <c r="O130" s="192"/>
      <c r="P130" s="178"/>
    </row>
    <row r="131" spans="1:16" ht="18.75" customHeight="1" x14ac:dyDescent="0.3">
      <c r="A131" s="79" t="s">
        <v>232</v>
      </c>
      <c r="B131" s="108" t="s">
        <v>234</v>
      </c>
      <c r="C131" s="219"/>
      <c r="D131" s="219"/>
      <c r="E131" s="219"/>
      <c r="F131" s="219"/>
      <c r="G131" s="219"/>
      <c r="H131" s="192"/>
      <c r="I131" s="192"/>
      <c r="J131" s="192"/>
      <c r="K131" s="192"/>
      <c r="L131" s="192"/>
      <c r="M131" s="192"/>
      <c r="N131" s="192"/>
      <c r="O131" s="192"/>
      <c r="P131" s="179"/>
    </row>
    <row r="132" spans="1:16" ht="18.75" customHeight="1" x14ac:dyDescent="0.3">
      <c r="A132" s="175" t="s">
        <v>19</v>
      </c>
      <c r="B132" s="175"/>
      <c r="C132" s="40">
        <f>C112+C113+C114+C115+C116+C117+C118+C124</f>
        <v>14</v>
      </c>
      <c r="D132" s="40">
        <f t="shared" ref="D132:G132" si="5">D112+D113+D114+D115+D116+D117+D118+D124</f>
        <v>9</v>
      </c>
      <c r="E132" s="40">
        <f t="shared" si="5"/>
        <v>0</v>
      </c>
      <c r="F132" s="40">
        <f t="shared" si="5"/>
        <v>19</v>
      </c>
      <c r="G132" s="40">
        <f t="shared" si="5"/>
        <v>30</v>
      </c>
      <c r="H132" s="176"/>
      <c r="I132" s="176"/>
      <c r="J132" s="176"/>
      <c r="K132" s="176"/>
      <c r="L132" s="176"/>
      <c r="M132" s="176"/>
      <c r="N132" s="176"/>
      <c r="O132" s="176"/>
      <c r="P132" s="176"/>
    </row>
    <row r="133" spans="1:16" ht="18.75" customHeight="1" x14ac:dyDescent="0.3">
      <c r="A133" s="180" t="s">
        <v>49</v>
      </c>
      <c r="B133" s="180"/>
      <c r="C133" s="180"/>
      <c r="D133" s="180"/>
      <c r="E133" s="180"/>
      <c r="F133" s="180"/>
      <c r="G133" s="180"/>
      <c r="H133" s="180"/>
      <c r="I133" s="180"/>
      <c r="J133" s="180"/>
      <c r="K133" s="180"/>
      <c r="L133" s="180"/>
      <c r="M133" s="180"/>
      <c r="N133" s="180"/>
      <c r="O133" s="180"/>
      <c r="P133" s="180"/>
    </row>
    <row r="134" spans="1:16" ht="18.75" customHeight="1" x14ac:dyDescent="0.3">
      <c r="A134" s="181" t="s">
        <v>50</v>
      </c>
      <c r="B134" s="181"/>
      <c r="C134" s="181"/>
      <c r="D134" s="181"/>
      <c r="E134" s="181"/>
      <c r="F134" s="181"/>
      <c r="G134" s="181"/>
      <c r="H134" s="181"/>
      <c r="I134" s="181"/>
      <c r="J134" s="181"/>
      <c r="K134" s="181"/>
      <c r="L134" s="181"/>
      <c r="M134" s="181"/>
      <c r="N134" s="181"/>
      <c r="O134" s="181"/>
      <c r="P134" s="181"/>
    </row>
    <row r="135" spans="1:16" ht="18.75" customHeight="1" x14ac:dyDescent="0.3">
      <c r="A135" s="182" t="s">
        <v>0</v>
      </c>
      <c r="B135" s="182" t="s">
        <v>1</v>
      </c>
      <c r="C135" s="182" t="s">
        <v>2</v>
      </c>
      <c r="D135" s="182"/>
      <c r="E135" s="182"/>
      <c r="F135" s="183" t="s">
        <v>13</v>
      </c>
      <c r="G135" s="182" t="s">
        <v>3</v>
      </c>
      <c r="H135" s="183" t="s">
        <v>4</v>
      </c>
      <c r="I135" s="183" t="s">
        <v>5</v>
      </c>
      <c r="J135" s="184" t="s">
        <v>31</v>
      </c>
      <c r="K135" s="184" t="s">
        <v>32</v>
      </c>
      <c r="L135" s="183" t="s">
        <v>14</v>
      </c>
      <c r="M135" s="183" t="s">
        <v>15</v>
      </c>
      <c r="N135" s="183" t="s">
        <v>23</v>
      </c>
      <c r="O135" s="183" t="s">
        <v>16</v>
      </c>
      <c r="P135" s="183" t="s">
        <v>26</v>
      </c>
    </row>
    <row r="136" spans="1:16" ht="18.75" customHeight="1" x14ac:dyDescent="0.3">
      <c r="A136" s="182"/>
      <c r="B136" s="182"/>
      <c r="C136" s="9" t="s">
        <v>10</v>
      </c>
      <c r="D136" s="9" t="s">
        <v>11</v>
      </c>
      <c r="E136" s="9" t="s">
        <v>12</v>
      </c>
      <c r="F136" s="183"/>
      <c r="G136" s="182"/>
      <c r="H136" s="183"/>
      <c r="I136" s="183"/>
      <c r="J136" s="185"/>
      <c r="K136" s="185"/>
      <c r="L136" s="183"/>
      <c r="M136" s="183"/>
      <c r="N136" s="183"/>
      <c r="O136" s="183"/>
      <c r="P136" s="183"/>
    </row>
    <row r="137" spans="1:16" ht="23.4" customHeight="1" x14ac:dyDescent="0.3">
      <c r="A137" s="17" t="s">
        <v>235</v>
      </c>
      <c r="B137" s="18" t="s">
        <v>236</v>
      </c>
      <c r="C137" s="19">
        <v>2</v>
      </c>
      <c r="D137" s="19">
        <v>6</v>
      </c>
      <c r="E137" s="19">
        <v>0</v>
      </c>
      <c r="F137" s="19">
        <v>5</v>
      </c>
      <c r="G137" s="19">
        <v>9</v>
      </c>
      <c r="H137" s="20" t="s">
        <v>6</v>
      </c>
      <c r="I137" s="20" t="s">
        <v>8</v>
      </c>
      <c r="J137" s="20" t="s">
        <v>24</v>
      </c>
      <c r="K137" s="20" t="s">
        <v>18</v>
      </c>
      <c r="L137" s="20" t="s">
        <v>25</v>
      </c>
      <c r="M137" s="42" t="s">
        <v>194</v>
      </c>
      <c r="N137" s="20" t="s">
        <v>24</v>
      </c>
      <c r="O137" s="38" t="s">
        <v>18</v>
      </c>
      <c r="P137" s="57" t="s">
        <v>345</v>
      </c>
    </row>
    <row r="138" spans="1:16" ht="18.75" customHeight="1" x14ac:dyDescent="0.3">
      <c r="A138" s="17" t="s">
        <v>237</v>
      </c>
      <c r="B138" s="18" t="s">
        <v>238</v>
      </c>
      <c r="C138" s="19">
        <v>2</v>
      </c>
      <c r="D138" s="19">
        <v>0</v>
      </c>
      <c r="E138" s="19">
        <v>0</v>
      </c>
      <c r="F138" s="19">
        <v>2</v>
      </c>
      <c r="G138" s="19">
        <v>2</v>
      </c>
      <c r="H138" s="20" t="s">
        <v>6</v>
      </c>
      <c r="I138" s="20" t="s">
        <v>8</v>
      </c>
      <c r="J138" s="20" t="s">
        <v>24</v>
      </c>
      <c r="K138" s="20" t="s">
        <v>18</v>
      </c>
      <c r="L138" s="20" t="s">
        <v>24</v>
      </c>
      <c r="M138" s="20" t="s">
        <v>18</v>
      </c>
      <c r="N138" s="20" t="s">
        <v>24</v>
      </c>
      <c r="O138" s="38" t="s">
        <v>18</v>
      </c>
      <c r="P138" s="47">
        <v>2</v>
      </c>
    </row>
    <row r="139" spans="1:16" ht="24.6" customHeight="1" x14ac:dyDescent="0.3">
      <c r="A139" s="17" t="s">
        <v>239</v>
      </c>
      <c r="B139" s="18" t="s">
        <v>240</v>
      </c>
      <c r="C139" s="19">
        <v>2</v>
      </c>
      <c r="D139" s="19">
        <v>6</v>
      </c>
      <c r="E139" s="19">
        <v>0</v>
      </c>
      <c r="F139" s="19">
        <v>5</v>
      </c>
      <c r="G139" s="19">
        <v>6</v>
      </c>
      <c r="H139" s="20" t="s">
        <v>6</v>
      </c>
      <c r="I139" s="20" t="s">
        <v>8</v>
      </c>
      <c r="J139" s="20" t="s">
        <v>24</v>
      </c>
      <c r="K139" s="20" t="s">
        <v>18</v>
      </c>
      <c r="L139" s="20" t="s">
        <v>25</v>
      </c>
      <c r="M139" s="42" t="s">
        <v>194</v>
      </c>
      <c r="N139" s="20" t="s">
        <v>24</v>
      </c>
      <c r="O139" s="38" t="s">
        <v>18</v>
      </c>
      <c r="P139" s="57" t="s">
        <v>346</v>
      </c>
    </row>
    <row r="140" spans="1:16" ht="18.75" customHeight="1" x14ac:dyDescent="0.3">
      <c r="A140" s="17" t="s">
        <v>241</v>
      </c>
      <c r="B140" s="18" t="s">
        <v>242</v>
      </c>
      <c r="C140" s="19">
        <v>0</v>
      </c>
      <c r="D140" s="19">
        <v>1</v>
      </c>
      <c r="E140" s="19">
        <v>0</v>
      </c>
      <c r="F140" s="19">
        <v>1</v>
      </c>
      <c r="G140" s="19">
        <v>3</v>
      </c>
      <c r="H140" s="20" t="s">
        <v>6</v>
      </c>
      <c r="I140" s="20" t="s">
        <v>8</v>
      </c>
      <c r="J140" s="20" t="s">
        <v>24</v>
      </c>
      <c r="K140" s="20" t="s">
        <v>18</v>
      </c>
      <c r="L140" s="20" t="s">
        <v>24</v>
      </c>
      <c r="M140" s="38" t="s">
        <v>18</v>
      </c>
      <c r="N140" s="20" t="s">
        <v>24</v>
      </c>
      <c r="O140" s="38" t="s">
        <v>18</v>
      </c>
      <c r="P140" s="47" t="s">
        <v>387</v>
      </c>
    </row>
    <row r="141" spans="1:16" ht="26.4" customHeight="1" x14ac:dyDescent="0.3">
      <c r="A141" s="98" t="s">
        <v>243</v>
      </c>
      <c r="B141" s="99" t="s">
        <v>368</v>
      </c>
      <c r="C141" s="100">
        <v>2</v>
      </c>
      <c r="D141" s="100">
        <v>0</v>
      </c>
      <c r="E141" s="100">
        <v>0</v>
      </c>
      <c r="F141" s="100">
        <v>2</v>
      </c>
      <c r="G141" s="100">
        <v>4</v>
      </c>
      <c r="H141" s="111" t="s">
        <v>22</v>
      </c>
      <c r="I141" s="111" t="s">
        <v>8</v>
      </c>
      <c r="J141" s="112" t="s">
        <v>18</v>
      </c>
      <c r="K141" s="112" t="s">
        <v>18</v>
      </c>
      <c r="L141" s="112" t="s">
        <v>18</v>
      </c>
      <c r="M141" s="112" t="s">
        <v>18</v>
      </c>
      <c r="N141" s="112" t="s">
        <v>18</v>
      </c>
      <c r="O141" s="112" t="s">
        <v>18</v>
      </c>
      <c r="P141" s="104" t="s">
        <v>352</v>
      </c>
    </row>
    <row r="142" spans="1:16" ht="18.75" customHeight="1" x14ac:dyDescent="0.3">
      <c r="A142" s="79" t="s">
        <v>244</v>
      </c>
      <c r="B142" s="96" t="s">
        <v>245</v>
      </c>
      <c r="C142" s="229">
        <v>2</v>
      </c>
      <c r="D142" s="229">
        <v>0</v>
      </c>
      <c r="E142" s="229">
        <v>0</v>
      </c>
      <c r="F142" s="229">
        <v>2</v>
      </c>
      <c r="G142" s="229">
        <v>4</v>
      </c>
      <c r="H142" s="186" t="s">
        <v>9</v>
      </c>
      <c r="I142" s="186" t="s">
        <v>8</v>
      </c>
      <c r="J142" s="186" t="s">
        <v>24</v>
      </c>
      <c r="K142" s="186" t="s">
        <v>18</v>
      </c>
      <c r="L142" s="186" t="s">
        <v>24</v>
      </c>
      <c r="M142" s="186" t="s">
        <v>18</v>
      </c>
      <c r="N142" s="186" t="s">
        <v>25</v>
      </c>
      <c r="O142" s="186" t="s">
        <v>243</v>
      </c>
      <c r="P142" s="113">
        <v>2</v>
      </c>
    </row>
    <row r="143" spans="1:16" ht="18.75" customHeight="1" x14ac:dyDescent="0.3">
      <c r="A143" s="79" t="s">
        <v>246</v>
      </c>
      <c r="B143" s="96" t="s">
        <v>247</v>
      </c>
      <c r="C143" s="230"/>
      <c r="D143" s="230"/>
      <c r="E143" s="230"/>
      <c r="F143" s="230"/>
      <c r="G143" s="230"/>
      <c r="H143" s="187"/>
      <c r="I143" s="187"/>
      <c r="J143" s="187"/>
      <c r="K143" s="187"/>
      <c r="L143" s="187"/>
      <c r="M143" s="187"/>
      <c r="N143" s="187"/>
      <c r="O143" s="187"/>
      <c r="P143" s="113">
        <v>2</v>
      </c>
    </row>
    <row r="144" spans="1:16" ht="18.75" customHeight="1" x14ac:dyDescent="0.3">
      <c r="A144" s="81" t="s">
        <v>248</v>
      </c>
      <c r="B144" s="96" t="s">
        <v>249</v>
      </c>
      <c r="C144" s="230"/>
      <c r="D144" s="230"/>
      <c r="E144" s="230"/>
      <c r="F144" s="230"/>
      <c r="G144" s="230"/>
      <c r="H144" s="187"/>
      <c r="I144" s="187"/>
      <c r="J144" s="187"/>
      <c r="K144" s="187"/>
      <c r="L144" s="187"/>
      <c r="M144" s="187"/>
      <c r="N144" s="187"/>
      <c r="O144" s="187"/>
      <c r="P144" s="113">
        <v>2</v>
      </c>
    </row>
    <row r="145" spans="1:16" ht="18.75" customHeight="1" x14ac:dyDescent="0.3">
      <c r="A145" s="81" t="s">
        <v>250</v>
      </c>
      <c r="B145" s="96" t="s">
        <v>251</v>
      </c>
      <c r="C145" s="230"/>
      <c r="D145" s="230"/>
      <c r="E145" s="230"/>
      <c r="F145" s="230"/>
      <c r="G145" s="230"/>
      <c r="H145" s="187"/>
      <c r="I145" s="187"/>
      <c r="J145" s="187"/>
      <c r="K145" s="187"/>
      <c r="L145" s="187"/>
      <c r="M145" s="187"/>
      <c r="N145" s="187"/>
      <c r="O145" s="187"/>
      <c r="P145" s="113">
        <v>2</v>
      </c>
    </row>
    <row r="146" spans="1:16" ht="18.75" customHeight="1" x14ac:dyDescent="0.3">
      <c r="A146" s="81" t="s">
        <v>252</v>
      </c>
      <c r="B146" s="96" t="s">
        <v>253</v>
      </c>
      <c r="C146" s="231"/>
      <c r="D146" s="231"/>
      <c r="E146" s="231"/>
      <c r="F146" s="231"/>
      <c r="G146" s="231"/>
      <c r="H146" s="188"/>
      <c r="I146" s="188"/>
      <c r="J146" s="188"/>
      <c r="K146" s="188"/>
      <c r="L146" s="188"/>
      <c r="M146" s="188"/>
      <c r="N146" s="188"/>
      <c r="O146" s="188"/>
      <c r="P146" s="113">
        <v>2</v>
      </c>
    </row>
    <row r="147" spans="1:16" ht="23.4" customHeight="1" x14ac:dyDescent="0.3">
      <c r="A147" s="114" t="s">
        <v>254</v>
      </c>
      <c r="B147" s="84" t="s">
        <v>369</v>
      </c>
      <c r="C147" s="85">
        <v>2</v>
      </c>
      <c r="D147" s="85">
        <v>0</v>
      </c>
      <c r="E147" s="85">
        <v>0</v>
      </c>
      <c r="F147" s="85">
        <v>2</v>
      </c>
      <c r="G147" s="85">
        <v>3</v>
      </c>
      <c r="H147" s="95" t="s">
        <v>22</v>
      </c>
      <c r="I147" s="94" t="s">
        <v>8</v>
      </c>
      <c r="J147" s="95" t="s">
        <v>18</v>
      </c>
      <c r="K147" s="95" t="s">
        <v>18</v>
      </c>
      <c r="L147" s="95" t="s">
        <v>18</v>
      </c>
      <c r="M147" s="95" t="s">
        <v>18</v>
      </c>
      <c r="N147" s="95" t="s">
        <v>18</v>
      </c>
      <c r="O147" s="95" t="s">
        <v>18</v>
      </c>
      <c r="P147" s="71" t="s">
        <v>352</v>
      </c>
    </row>
    <row r="148" spans="1:16" ht="18.75" customHeight="1" x14ac:dyDescent="0.3">
      <c r="A148" s="79" t="s">
        <v>255</v>
      </c>
      <c r="B148" s="90" t="s">
        <v>256</v>
      </c>
      <c r="C148" s="219">
        <v>2</v>
      </c>
      <c r="D148" s="219">
        <v>0</v>
      </c>
      <c r="E148" s="219">
        <v>0</v>
      </c>
      <c r="F148" s="219">
        <v>2</v>
      </c>
      <c r="G148" s="219">
        <v>3</v>
      </c>
      <c r="H148" s="192" t="s">
        <v>9</v>
      </c>
      <c r="I148" s="192" t="s">
        <v>8</v>
      </c>
      <c r="J148" s="192" t="s">
        <v>18</v>
      </c>
      <c r="K148" s="192" t="s">
        <v>18</v>
      </c>
      <c r="L148" s="192" t="s">
        <v>24</v>
      </c>
      <c r="M148" s="192" t="s">
        <v>18</v>
      </c>
      <c r="N148" s="192" t="s">
        <v>25</v>
      </c>
      <c r="O148" s="192" t="s">
        <v>254</v>
      </c>
      <c r="P148" s="177" t="s">
        <v>350</v>
      </c>
    </row>
    <row r="149" spans="1:16" ht="18.75" customHeight="1" x14ac:dyDescent="0.3">
      <c r="A149" s="79" t="s">
        <v>257</v>
      </c>
      <c r="B149" s="90" t="s">
        <v>258</v>
      </c>
      <c r="C149" s="219"/>
      <c r="D149" s="219"/>
      <c r="E149" s="219"/>
      <c r="F149" s="219"/>
      <c r="G149" s="219"/>
      <c r="H149" s="192"/>
      <c r="I149" s="192"/>
      <c r="J149" s="192"/>
      <c r="K149" s="192"/>
      <c r="L149" s="192"/>
      <c r="M149" s="192"/>
      <c r="N149" s="192"/>
      <c r="O149" s="192"/>
      <c r="P149" s="178"/>
    </row>
    <row r="150" spans="1:16" ht="18.75" customHeight="1" x14ac:dyDescent="0.3">
      <c r="A150" s="79" t="s">
        <v>259</v>
      </c>
      <c r="B150" s="90" t="s">
        <v>260</v>
      </c>
      <c r="C150" s="219"/>
      <c r="D150" s="219"/>
      <c r="E150" s="219"/>
      <c r="F150" s="219"/>
      <c r="G150" s="219"/>
      <c r="H150" s="192"/>
      <c r="I150" s="192"/>
      <c r="J150" s="192"/>
      <c r="K150" s="192"/>
      <c r="L150" s="192"/>
      <c r="M150" s="192"/>
      <c r="N150" s="192"/>
      <c r="O150" s="192"/>
      <c r="P150" s="178"/>
    </row>
    <row r="151" spans="1:16" ht="18.75" customHeight="1" x14ac:dyDescent="0.3">
      <c r="A151" s="79" t="s">
        <v>261</v>
      </c>
      <c r="B151" s="90" t="s">
        <v>262</v>
      </c>
      <c r="C151" s="219"/>
      <c r="D151" s="219"/>
      <c r="E151" s="219"/>
      <c r="F151" s="219"/>
      <c r="G151" s="219"/>
      <c r="H151" s="192"/>
      <c r="I151" s="192"/>
      <c r="J151" s="192"/>
      <c r="K151" s="192"/>
      <c r="L151" s="192"/>
      <c r="M151" s="192"/>
      <c r="N151" s="192"/>
      <c r="O151" s="192"/>
      <c r="P151" s="178"/>
    </row>
    <row r="152" spans="1:16" ht="18.75" customHeight="1" x14ac:dyDescent="0.3">
      <c r="A152" s="79" t="s">
        <v>263</v>
      </c>
      <c r="B152" s="90" t="s">
        <v>264</v>
      </c>
      <c r="C152" s="219"/>
      <c r="D152" s="219"/>
      <c r="E152" s="219"/>
      <c r="F152" s="219"/>
      <c r="G152" s="219"/>
      <c r="H152" s="192"/>
      <c r="I152" s="192"/>
      <c r="J152" s="192"/>
      <c r="K152" s="192"/>
      <c r="L152" s="192"/>
      <c r="M152" s="192"/>
      <c r="N152" s="192"/>
      <c r="O152" s="192"/>
      <c r="P152" s="178"/>
    </row>
    <row r="153" spans="1:16" ht="18.75" customHeight="1" thickBot="1" x14ac:dyDescent="0.35">
      <c r="A153" s="116" t="s">
        <v>265</v>
      </c>
      <c r="B153" s="117" t="s">
        <v>266</v>
      </c>
      <c r="C153" s="248"/>
      <c r="D153" s="248"/>
      <c r="E153" s="248"/>
      <c r="F153" s="248"/>
      <c r="G153" s="248"/>
      <c r="H153" s="244"/>
      <c r="I153" s="244"/>
      <c r="J153" s="244"/>
      <c r="K153" s="244"/>
      <c r="L153" s="244"/>
      <c r="M153" s="244"/>
      <c r="N153" s="244"/>
      <c r="O153" s="244"/>
      <c r="P153" s="179"/>
    </row>
    <row r="154" spans="1:16" ht="22.8" customHeight="1" thickBot="1" x14ac:dyDescent="0.35">
      <c r="A154" s="118" t="s">
        <v>267</v>
      </c>
      <c r="B154" s="119" t="s">
        <v>370</v>
      </c>
      <c r="C154" s="120">
        <v>2</v>
      </c>
      <c r="D154" s="120">
        <v>0</v>
      </c>
      <c r="E154" s="120">
        <v>0</v>
      </c>
      <c r="F154" s="120">
        <v>2</v>
      </c>
      <c r="G154" s="120">
        <v>3</v>
      </c>
      <c r="H154" s="121" t="s">
        <v>22</v>
      </c>
      <c r="I154" s="122" t="s">
        <v>8</v>
      </c>
      <c r="J154" s="121" t="s">
        <v>18</v>
      </c>
      <c r="K154" s="121" t="s">
        <v>18</v>
      </c>
      <c r="L154" s="121" t="s">
        <v>18</v>
      </c>
      <c r="M154" s="121" t="s">
        <v>18</v>
      </c>
      <c r="N154" s="121" t="s">
        <v>18</v>
      </c>
      <c r="O154" s="121" t="s">
        <v>18</v>
      </c>
      <c r="P154" s="71" t="s">
        <v>352</v>
      </c>
    </row>
    <row r="155" spans="1:16" ht="18.75" customHeight="1" x14ac:dyDescent="0.3">
      <c r="A155" s="123" t="s">
        <v>268</v>
      </c>
      <c r="B155" s="124" t="s">
        <v>269</v>
      </c>
      <c r="C155" s="245">
        <v>2</v>
      </c>
      <c r="D155" s="245">
        <v>0</v>
      </c>
      <c r="E155" s="245">
        <v>0</v>
      </c>
      <c r="F155" s="245">
        <v>2</v>
      </c>
      <c r="G155" s="245">
        <v>3</v>
      </c>
      <c r="H155" s="245" t="s">
        <v>9</v>
      </c>
      <c r="I155" s="245" t="s">
        <v>8</v>
      </c>
      <c r="J155" s="247" t="s">
        <v>18</v>
      </c>
      <c r="K155" s="247" t="s">
        <v>18</v>
      </c>
      <c r="L155" s="245" t="s">
        <v>24</v>
      </c>
      <c r="M155" s="247" t="s">
        <v>18</v>
      </c>
      <c r="N155" s="245" t="s">
        <v>25</v>
      </c>
      <c r="O155" s="245" t="s">
        <v>270</v>
      </c>
      <c r="P155" s="177" t="s">
        <v>350</v>
      </c>
    </row>
    <row r="156" spans="1:16" ht="18.75" customHeight="1" x14ac:dyDescent="0.3">
      <c r="A156" s="107" t="s">
        <v>388</v>
      </c>
      <c r="B156" s="108" t="s">
        <v>273</v>
      </c>
      <c r="C156" s="246"/>
      <c r="D156" s="246"/>
      <c r="E156" s="246"/>
      <c r="F156" s="246"/>
      <c r="G156" s="246"/>
      <c r="H156" s="246"/>
      <c r="I156" s="246"/>
      <c r="J156" s="246"/>
      <c r="K156" s="246"/>
      <c r="L156" s="246"/>
      <c r="M156" s="246"/>
      <c r="N156" s="246"/>
      <c r="O156" s="246"/>
      <c r="P156" s="178"/>
    </row>
    <row r="157" spans="1:16" ht="18.75" customHeight="1" x14ac:dyDescent="0.3">
      <c r="A157" s="125" t="s">
        <v>389</v>
      </c>
      <c r="B157" s="108" t="s">
        <v>274</v>
      </c>
      <c r="C157" s="246"/>
      <c r="D157" s="246"/>
      <c r="E157" s="246"/>
      <c r="F157" s="246"/>
      <c r="G157" s="246"/>
      <c r="H157" s="246"/>
      <c r="I157" s="246"/>
      <c r="J157" s="246"/>
      <c r="K157" s="246"/>
      <c r="L157" s="246"/>
      <c r="M157" s="246"/>
      <c r="N157" s="246"/>
      <c r="O157" s="246"/>
      <c r="P157" s="179"/>
    </row>
    <row r="158" spans="1:16" ht="18.75" customHeight="1" x14ac:dyDescent="0.3">
      <c r="A158" s="175" t="s">
        <v>19</v>
      </c>
      <c r="B158" s="175"/>
      <c r="C158" s="40">
        <f>C137+C138+C139+C140+C141+C147+C154</f>
        <v>12</v>
      </c>
      <c r="D158" s="40">
        <f t="shared" ref="D158:G158" si="6">D137+D138+D139+D140+D141+D147+D154</f>
        <v>13</v>
      </c>
      <c r="E158" s="40">
        <f t="shared" si="6"/>
        <v>0</v>
      </c>
      <c r="F158" s="40">
        <f t="shared" si="6"/>
        <v>19</v>
      </c>
      <c r="G158" s="40">
        <f t="shared" si="6"/>
        <v>30</v>
      </c>
      <c r="H158" s="176"/>
      <c r="I158" s="176"/>
      <c r="J158" s="176"/>
      <c r="K158" s="176"/>
      <c r="L158" s="176"/>
      <c r="M158" s="176"/>
      <c r="N158" s="176"/>
      <c r="O158" s="176"/>
      <c r="P158" s="176"/>
    </row>
    <row r="159" spans="1:16" ht="18.75" customHeight="1" x14ac:dyDescent="0.3">
      <c r="A159" s="180" t="s">
        <v>49</v>
      </c>
      <c r="B159" s="180"/>
      <c r="C159" s="180"/>
      <c r="D159" s="180"/>
      <c r="E159" s="180"/>
      <c r="F159" s="180"/>
      <c r="G159" s="180"/>
      <c r="H159" s="180"/>
      <c r="I159" s="180"/>
      <c r="J159" s="180"/>
      <c r="K159" s="180"/>
      <c r="L159" s="180"/>
      <c r="M159" s="180"/>
      <c r="N159" s="180"/>
      <c r="O159" s="180"/>
      <c r="P159" s="180"/>
    </row>
    <row r="160" spans="1:16" ht="18.75" customHeight="1" x14ac:dyDescent="0.3">
      <c r="A160" s="181" t="s">
        <v>51</v>
      </c>
      <c r="B160" s="181"/>
      <c r="C160" s="181"/>
      <c r="D160" s="181"/>
      <c r="E160" s="181"/>
      <c r="F160" s="181"/>
      <c r="G160" s="181"/>
      <c r="H160" s="181"/>
      <c r="I160" s="181"/>
      <c r="J160" s="181"/>
      <c r="K160" s="181"/>
      <c r="L160" s="181"/>
      <c r="M160" s="181"/>
      <c r="N160" s="181"/>
      <c r="O160" s="181"/>
      <c r="P160" s="181"/>
    </row>
    <row r="161" spans="1:16" ht="18.75" customHeight="1" x14ac:dyDescent="0.3">
      <c r="A161" s="182" t="s">
        <v>0</v>
      </c>
      <c r="B161" s="182" t="s">
        <v>1</v>
      </c>
      <c r="C161" s="182" t="s">
        <v>2</v>
      </c>
      <c r="D161" s="182"/>
      <c r="E161" s="182"/>
      <c r="F161" s="183" t="s">
        <v>13</v>
      </c>
      <c r="G161" s="182" t="s">
        <v>3</v>
      </c>
      <c r="H161" s="183" t="s">
        <v>4</v>
      </c>
      <c r="I161" s="183" t="s">
        <v>5</v>
      </c>
      <c r="J161" s="184" t="s">
        <v>31</v>
      </c>
      <c r="K161" s="184" t="s">
        <v>32</v>
      </c>
      <c r="L161" s="183" t="s">
        <v>14</v>
      </c>
      <c r="M161" s="183" t="s">
        <v>15</v>
      </c>
      <c r="N161" s="183" t="s">
        <v>23</v>
      </c>
      <c r="O161" s="183" t="s">
        <v>16</v>
      </c>
      <c r="P161" s="183" t="s">
        <v>26</v>
      </c>
    </row>
    <row r="162" spans="1:16" ht="18.75" customHeight="1" x14ac:dyDescent="0.3">
      <c r="A162" s="182"/>
      <c r="B162" s="182"/>
      <c r="C162" s="9" t="s">
        <v>10</v>
      </c>
      <c r="D162" s="9" t="s">
        <v>11</v>
      </c>
      <c r="E162" s="9" t="s">
        <v>12</v>
      </c>
      <c r="F162" s="183"/>
      <c r="G162" s="182"/>
      <c r="H162" s="183"/>
      <c r="I162" s="183"/>
      <c r="J162" s="185"/>
      <c r="K162" s="185"/>
      <c r="L162" s="183"/>
      <c r="M162" s="183"/>
      <c r="N162" s="183"/>
      <c r="O162" s="183"/>
      <c r="P162" s="183"/>
    </row>
    <row r="163" spans="1:16" ht="27.6" customHeight="1" x14ac:dyDescent="0.3">
      <c r="A163" s="17" t="s">
        <v>275</v>
      </c>
      <c r="B163" s="18" t="s">
        <v>276</v>
      </c>
      <c r="C163" s="19">
        <v>1</v>
      </c>
      <c r="D163" s="19">
        <v>8</v>
      </c>
      <c r="E163" s="19">
        <v>0</v>
      </c>
      <c r="F163" s="19">
        <v>5</v>
      </c>
      <c r="G163" s="19">
        <v>9</v>
      </c>
      <c r="H163" s="20" t="s">
        <v>6</v>
      </c>
      <c r="I163" s="20" t="s">
        <v>8</v>
      </c>
      <c r="J163" s="20" t="s">
        <v>24</v>
      </c>
      <c r="K163" s="38" t="s">
        <v>18</v>
      </c>
      <c r="L163" s="20" t="s">
        <v>25</v>
      </c>
      <c r="M163" s="43" t="s">
        <v>277</v>
      </c>
      <c r="N163" s="20" t="s">
        <v>24</v>
      </c>
      <c r="O163" s="20" t="s">
        <v>18</v>
      </c>
      <c r="P163" s="153" t="s">
        <v>379</v>
      </c>
    </row>
    <row r="164" spans="1:16" ht="18.75" customHeight="1" x14ac:dyDescent="0.3">
      <c r="A164" s="17" t="s">
        <v>278</v>
      </c>
      <c r="B164" s="18" t="s">
        <v>279</v>
      </c>
      <c r="C164" s="19">
        <v>2</v>
      </c>
      <c r="D164" s="19">
        <v>0</v>
      </c>
      <c r="E164" s="19">
        <v>0</v>
      </c>
      <c r="F164" s="19">
        <v>2</v>
      </c>
      <c r="G164" s="19">
        <v>2</v>
      </c>
      <c r="H164" s="20" t="s">
        <v>6</v>
      </c>
      <c r="I164" s="20" t="s">
        <v>8</v>
      </c>
      <c r="J164" s="20" t="s">
        <v>24</v>
      </c>
      <c r="K164" s="38" t="s">
        <v>18</v>
      </c>
      <c r="L164" s="20" t="s">
        <v>24</v>
      </c>
      <c r="M164" s="38" t="s">
        <v>18</v>
      </c>
      <c r="N164" s="20" t="s">
        <v>24</v>
      </c>
      <c r="O164" s="20" t="s">
        <v>18</v>
      </c>
      <c r="P164" s="47">
        <v>2</v>
      </c>
    </row>
    <row r="165" spans="1:16" ht="18.75" customHeight="1" x14ac:dyDescent="0.3">
      <c r="A165" s="17" t="s">
        <v>280</v>
      </c>
      <c r="B165" s="18" t="s">
        <v>281</v>
      </c>
      <c r="C165" s="19">
        <v>2</v>
      </c>
      <c r="D165" s="19">
        <v>0</v>
      </c>
      <c r="E165" s="19">
        <v>0</v>
      </c>
      <c r="F165" s="19">
        <v>2</v>
      </c>
      <c r="G165" s="19">
        <v>2</v>
      </c>
      <c r="H165" s="20" t="s">
        <v>6</v>
      </c>
      <c r="I165" s="20" t="s">
        <v>8</v>
      </c>
      <c r="J165" s="20" t="s">
        <v>24</v>
      </c>
      <c r="K165" s="38" t="s">
        <v>18</v>
      </c>
      <c r="L165" s="20" t="s">
        <v>24</v>
      </c>
      <c r="M165" s="38" t="s">
        <v>18</v>
      </c>
      <c r="N165" s="20" t="s">
        <v>24</v>
      </c>
      <c r="O165" s="20" t="s">
        <v>18</v>
      </c>
      <c r="P165" s="47">
        <v>2</v>
      </c>
    </row>
    <row r="166" spans="1:16" ht="25.8" customHeight="1" x14ac:dyDescent="0.3">
      <c r="A166" s="83" t="s">
        <v>282</v>
      </c>
      <c r="B166" s="84" t="s">
        <v>371</v>
      </c>
      <c r="C166" s="85">
        <v>2</v>
      </c>
      <c r="D166" s="85">
        <v>0</v>
      </c>
      <c r="E166" s="85">
        <v>0</v>
      </c>
      <c r="F166" s="85">
        <v>2</v>
      </c>
      <c r="G166" s="85">
        <v>4</v>
      </c>
      <c r="H166" s="94" t="s">
        <v>22</v>
      </c>
      <c r="I166" s="94" t="s">
        <v>8</v>
      </c>
      <c r="J166" s="94" t="s">
        <v>24</v>
      </c>
      <c r="K166" s="95" t="s">
        <v>18</v>
      </c>
      <c r="L166" s="95" t="s">
        <v>18</v>
      </c>
      <c r="M166" s="95" t="s">
        <v>18</v>
      </c>
      <c r="N166" s="95" t="s">
        <v>18</v>
      </c>
      <c r="O166" s="94" t="s">
        <v>18</v>
      </c>
      <c r="P166" s="115" t="s">
        <v>332</v>
      </c>
    </row>
    <row r="167" spans="1:16" ht="18.75" customHeight="1" x14ac:dyDescent="0.3">
      <c r="A167" s="79" t="s">
        <v>283</v>
      </c>
      <c r="B167" s="96" t="s">
        <v>284</v>
      </c>
      <c r="C167" s="126">
        <v>2</v>
      </c>
      <c r="D167" s="126">
        <v>0</v>
      </c>
      <c r="E167" s="126">
        <v>0</v>
      </c>
      <c r="F167" s="126">
        <v>2</v>
      </c>
      <c r="G167" s="97">
        <v>4</v>
      </c>
      <c r="H167" s="97" t="s">
        <v>9</v>
      </c>
      <c r="I167" s="126" t="s">
        <v>8</v>
      </c>
      <c r="J167" s="126" t="s">
        <v>24</v>
      </c>
      <c r="K167" s="126" t="s">
        <v>18</v>
      </c>
      <c r="L167" s="97" t="s">
        <v>24</v>
      </c>
      <c r="M167" s="126" t="s">
        <v>18</v>
      </c>
      <c r="N167" s="97" t="s">
        <v>25</v>
      </c>
      <c r="O167" s="97" t="s">
        <v>282</v>
      </c>
      <c r="P167" s="264" t="s">
        <v>350</v>
      </c>
    </row>
    <row r="168" spans="1:16" ht="18.75" customHeight="1" x14ac:dyDescent="0.3">
      <c r="A168" s="81" t="s">
        <v>285</v>
      </c>
      <c r="B168" s="106" t="s">
        <v>286</v>
      </c>
      <c r="C168" s="127"/>
      <c r="D168" s="127"/>
      <c r="E168" s="127"/>
      <c r="F168" s="127"/>
      <c r="G168" s="127"/>
      <c r="H168" s="127"/>
      <c r="I168" s="127"/>
      <c r="J168" s="127"/>
      <c r="K168" s="127"/>
      <c r="L168" s="127"/>
      <c r="M168" s="127"/>
      <c r="N168" s="127"/>
      <c r="O168" s="127"/>
      <c r="P168" s="265"/>
    </row>
    <row r="169" spans="1:16" ht="27.6" customHeight="1" x14ac:dyDescent="0.3">
      <c r="A169" s="83" t="s">
        <v>287</v>
      </c>
      <c r="B169" s="128" t="s">
        <v>372</v>
      </c>
      <c r="C169" s="129">
        <v>2</v>
      </c>
      <c r="D169" s="129">
        <v>0</v>
      </c>
      <c r="E169" s="129">
        <v>0</v>
      </c>
      <c r="F169" s="129">
        <v>2</v>
      </c>
      <c r="G169" s="129">
        <v>4</v>
      </c>
      <c r="H169" s="86" t="s">
        <v>22</v>
      </c>
      <c r="I169" s="86" t="s">
        <v>8</v>
      </c>
      <c r="J169" s="86" t="s">
        <v>24</v>
      </c>
      <c r="K169" s="87" t="s">
        <v>18</v>
      </c>
      <c r="L169" s="87" t="s">
        <v>18</v>
      </c>
      <c r="M169" s="87" t="s">
        <v>18</v>
      </c>
      <c r="N169" s="87" t="s">
        <v>18</v>
      </c>
      <c r="O169" s="86" t="s">
        <v>18</v>
      </c>
      <c r="P169" s="115" t="s">
        <v>332</v>
      </c>
    </row>
    <row r="170" spans="1:16" ht="18.75" customHeight="1" x14ac:dyDescent="0.3">
      <c r="A170" s="81" t="s">
        <v>288</v>
      </c>
      <c r="B170" s="108" t="s">
        <v>289</v>
      </c>
      <c r="C170" s="219">
        <v>2</v>
      </c>
      <c r="D170" s="252">
        <v>0</v>
      </c>
      <c r="E170" s="219">
        <v>0</v>
      </c>
      <c r="F170" s="252">
        <v>2</v>
      </c>
      <c r="G170" s="252">
        <v>4</v>
      </c>
      <c r="H170" s="252" t="s">
        <v>9</v>
      </c>
      <c r="I170" s="219" t="s">
        <v>8</v>
      </c>
      <c r="J170" s="219" t="s">
        <v>24</v>
      </c>
      <c r="K170" s="219" t="s">
        <v>18</v>
      </c>
      <c r="L170" s="219" t="s">
        <v>18</v>
      </c>
      <c r="M170" s="219" t="s">
        <v>18</v>
      </c>
      <c r="N170" s="219" t="s">
        <v>25</v>
      </c>
      <c r="O170" s="219" t="s">
        <v>287</v>
      </c>
      <c r="P170" s="249" t="s">
        <v>353</v>
      </c>
    </row>
    <row r="171" spans="1:16" ht="18.75" customHeight="1" x14ac:dyDescent="0.3">
      <c r="A171" s="81" t="s">
        <v>290</v>
      </c>
      <c r="B171" s="108" t="s">
        <v>291</v>
      </c>
      <c r="C171" s="219"/>
      <c r="D171" s="168"/>
      <c r="E171" s="219"/>
      <c r="F171" s="168"/>
      <c r="G171" s="168"/>
      <c r="H171" s="168"/>
      <c r="I171" s="219"/>
      <c r="J171" s="219"/>
      <c r="K171" s="219"/>
      <c r="L171" s="219"/>
      <c r="M171" s="219"/>
      <c r="N171" s="219"/>
      <c r="O171" s="219"/>
      <c r="P171" s="250"/>
    </row>
    <row r="172" spans="1:16" ht="18.75" customHeight="1" x14ac:dyDescent="0.3">
      <c r="A172" s="81" t="s">
        <v>292</v>
      </c>
      <c r="B172" s="108" t="s">
        <v>293</v>
      </c>
      <c r="C172" s="219"/>
      <c r="D172" s="169"/>
      <c r="E172" s="219"/>
      <c r="F172" s="169"/>
      <c r="G172" s="169"/>
      <c r="H172" s="169"/>
      <c r="I172" s="219"/>
      <c r="J172" s="219"/>
      <c r="K172" s="219"/>
      <c r="L172" s="219"/>
      <c r="M172" s="219"/>
      <c r="N172" s="219"/>
      <c r="O172" s="219"/>
      <c r="P172" s="251"/>
    </row>
    <row r="173" spans="1:16" ht="25.2" customHeight="1" x14ac:dyDescent="0.3">
      <c r="A173" s="83" t="s">
        <v>295</v>
      </c>
      <c r="B173" s="130" t="s">
        <v>294</v>
      </c>
      <c r="C173" s="131">
        <v>2</v>
      </c>
      <c r="D173" s="131">
        <v>0</v>
      </c>
      <c r="E173" s="132">
        <v>0</v>
      </c>
      <c r="F173" s="132">
        <v>2</v>
      </c>
      <c r="G173" s="132">
        <v>3</v>
      </c>
      <c r="H173" s="133" t="s">
        <v>22</v>
      </c>
      <c r="I173" s="133" t="s">
        <v>8</v>
      </c>
      <c r="J173" s="133" t="s">
        <v>24</v>
      </c>
      <c r="K173" s="133" t="s">
        <v>18</v>
      </c>
      <c r="L173" s="133" t="s">
        <v>18</v>
      </c>
      <c r="M173" s="134" t="s">
        <v>18</v>
      </c>
      <c r="N173" s="134" t="s">
        <v>18</v>
      </c>
      <c r="O173" s="134" t="s">
        <v>18</v>
      </c>
      <c r="P173" s="135" t="s">
        <v>355</v>
      </c>
    </row>
    <row r="174" spans="1:16" ht="18.75" customHeight="1" x14ac:dyDescent="0.3">
      <c r="A174" s="73" t="s">
        <v>296</v>
      </c>
      <c r="B174" s="108" t="s">
        <v>297</v>
      </c>
      <c r="C174" s="219">
        <v>2</v>
      </c>
      <c r="D174" s="219">
        <v>0</v>
      </c>
      <c r="E174" s="219">
        <v>0</v>
      </c>
      <c r="F174" s="219">
        <v>2</v>
      </c>
      <c r="G174" s="219">
        <v>3</v>
      </c>
      <c r="H174" s="219" t="s">
        <v>9</v>
      </c>
      <c r="I174" s="219" t="s">
        <v>8</v>
      </c>
      <c r="J174" s="219" t="s">
        <v>18</v>
      </c>
      <c r="K174" s="219" t="s">
        <v>18</v>
      </c>
      <c r="L174" s="219" t="s">
        <v>24</v>
      </c>
      <c r="M174" s="219" t="s">
        <v>18</v>
      </c>
      <c r="N174" s="219" t="s">
        <v>25</v>
      </c>
      <c r="O174" s="219" t="s">
        <v>295</v>
      </c>
      <c r="P174" s="249" t="s">
        <v>350</v>
      </c>
    </row>
    <row r="175" spans="1:16" ht="18.75" customHeight="1" x14ac:dyDescent="0.3">
      <c r="A175" s="123" t="s">
        <v>298</v>
      </c>
      <c r="B175" s="124" t="s">
        <v>299</v>
      </c>
      <c r="C175" s="219"/>
      <c r="D175" s="219"/>
      <c r="E175" s="219"/>
      <c r="F175" s="219"/>
      <c r="G175" s="219"/>
      <c r="H175" s="219"/>
      <c r="I175" s="219"/>
      <c r="J175" s="219"/>
      <c r="K175" s="219"/>
      <c r="L175" s="219"/>
      <c r="M175" s="219"/>
      <c r="N175" s="219"/>
      <c r="O175" s="219"/>
      <c r="P175" s="250"/>
    </row>
    <row r="176" spans="1:16" ht="18.75" customHeight="1" x14ac:dyDescent="0.3">
      <c r="A176" s="79" t="s">
        <v>392</v>
      </c>
      <c r="B176" s="90" t="s">
        <v>302</v>
      </c>
      <c r="C176" s="219"/>
      <c r="D176" s="219"/>
      <c r="E176" s="219"/>
      <c r="F176" s="219"/>
      <c r="G176" s="219"/>
      <c r="H176" s="219"/>
      <c r="I176" s="219"/>
      <c r="J176" s="219"/>
      <c r="K176" s="219"/>
      <c r="L176" s="219"/>
      <c r="M176" s="219"/>
      <c r="N176" s="219"/>
      <c r="O176" s="219"/>
      <c r="P176" s="250"/>
    </row>
    <row r="177" spans="1:16" ht="18.75" customHeight="1" x14ac:dyDescent="0.3">
      <c r="A177" s="79" t="s">
        <v>301</v>
      </c>
      <c r="B177" s="90" t="s">
        <v>304</v>
      </c>
      <c r="C177" s="219"/>
      <c r="D177" s="219"/>
      <c r="E177" s="219"/>
      <c r="F177" s="219"/>
      <c r="G177" s="219"/>
      <c r="H177" s="219"/>
      <c r="I177" s="219"/>
      <c r="J177" s="219"/>
      <c r="K177" s="219"/>
      <c r="L177" s="219"/>
      <c r="M177" s="219"/>
      <c r="N177" s="219"/>
      <c r="O177" s="219"/>
      <c r="P177" s="250"/>
    </row>
    <row r="178" spans="1:16" ht="18.75" customHeight="1" thickBot="1" x14ac:dyDescent="0.35">
      <c r="A178" s="116" t="s">
        <v>303</v>
      </c>
      <c r="B178" s="117" t="s">
        <v>305</v>
      </c>
      <c r="C178" s="248"/>
      <c r="D178" s="248"/>
      <c r="E178" s="248"/>
      <c r="F178" s="248"/>
      <c r="G178" s="248"/>
      <c r="H178" s="248"/>
      <c r="I178" s="248"/>
      <c r="J178" s="248"/>
      <c r="K178" s="248"/>
      <c r="L178" s="248"/>
      <c r="M178" s="248"/>
      <c r="N178" s="248"/>
      <c r="O178" s="248"/>
      <c r="P178" s="251"/>
    </row>
    <row r="179" spans="1:16" ht="24" customHeight="1" thickBot="1" x14ac:dyDescent="0.35">
      <c r="A179" s="83" t="s">
        <v>307</v>
      </c>
      <c r="B179" s="65" t="s">
        <v>306</v>
      </c>
      <c r="C179" s="136">
        <v>2</v>
      </c>
      <c r="D179" s="136">
        <v>0</v>
      </c>
      <c r="E179" s="66">
        <v>0</v>
      </c>
      <c r="F179" s="66">
        <v>2</v>
      </c>
      <c r="G179" s="66">
        <v>3</v>
      </c>
      <c r="H179" s="86" t="s">
        <v>22</v>
      </c>
      <c r="I179" s="86" t="s">
        <v>8</v>
      </c>
      <c r="J179" s="86" t="s">
        <v>24</v>
      </c>
      <c r="K179" s="87" t="s">
        <v>18</v>
      </c>
      <c r="L179" s="87" t="s">
        <v>18</v>
      </c>
      <c r="M179" s="87" t="s">
        <v>18</v>
      </c>
      <c r="N179" s="87" t="s">
        <v>18</v>
      </c>
      <c r="O179" s="87" t="s">
        <v>18</v>
      </c>
      <c r="P179" s="135" t="s">
        <v>356</v>
      </c>
    </row>
    <row r="180" spans="1:16" ht="18.75" customHeight="1" x14ac:dyDescent="0.3">
      <c r="A180" s="123" t="s">
        <v>308</v>
      </c>
      <c r="B180" s="137" t="s">
        <v>309</v>
      </c>
      <c r="C180" s="253">
        <v>2</v>
      </c>
      <c r="D180" s="255">
        <v>0</v>
      </c>
      <c r="E180" s="258">
        <v>0</v>
      </c>
      <c r="F180" s="258">
        <v>2</v>
      </c>
      <c r="G180" s="258">
        <v>3</v>
      </c>
      <c r="H180" s="258" t="s">
        <v>9</v>
      </c>
      <c r="I180" s="258" t="s">
        <v>8</v>
      </c>
      <c r="J180" s="258" t="s">
        <v>18</v>
      </c>
      <c r="K180" s="258" t="s">
        <v>18</v>
      </c>
      <c r="L180" s="258" t="s">
        <v>24</v>
      </c>
      <c r="M180" s="258" t="s">
        <v>18</v>
      </c>
      <c r="N180" s="258" t="s">
        <v>25</v>
      </c>
      <c r="O180" s="258" t="s">
        <v>307</v>
      </c>
      <c r="P180" s="264" t="s">
        <v>353</v>
      </c>
    </row>
    <row r="181" spans="1:16" ht="18.75" customHeight="1" x14ac:dyDescent="0.3">
      <c r="A181" s="79" t="s">
        <v>310</v>
      </c>
      <c r="B181" s="90" t="s">
        <v>311</v>
      </c>
      <c r="C181" s="246"/>
      <c r="D181" s="256"/>
      <c r="E181" s="259"/>
      <c r="F181" s="259"/>
      <c r="G181" s="259"/>
      <c r="H181" s="259"/>
      <c r="I181" s="259"/>
      <c r="J181" s="259"/>
      <c r="K181" s="259"/>
      <c r="L181" s="259"/>
      <c r="M181" s="259"/>
      <c r="N181" s="259"/>
      <c r="O181" s="259"/>
      <c r="P181" s="272"/>
    </row>
    <row r="182" spans="1:16" ht="18.75" customHeight="1" x14ac:dyDescent="0.3">
      <c r="A182" s="81" t="s">
        <v>312</v>
      </c>
      <c r="B182" s="91" t="s">
        <v>313</v>
      </c>
      <c r="C182" s="246"/>
      <c r="D182" s="256"/>
      <c r="E182" s="259"/>
      <c r="F182" s="259"/>
      <c r="G182" s="259"/>
      <c r="H182" s="259"/>
      <c r="I182" s="259"/>
      <c r="J182" s="259"/>
      <c r="K182" s="259"/>
      <c r="L182" s="259"/>
      <c r="M182" s="259"/>
      <c r="N182" s="259"/>
      <c r="O182" s="259"/>
      <c r="P182" s="272"/>
    </row>
    <row r="183" spans="1:16" ht="18.75" customHeight="1" x14ac:dyDescent="0.3">
      <c r="A183" s="107" t="s">
        <v>314</v>
      </c>
      <c r="B183" s="108" t="s">
        <v>315</v>
      </c>
      <c r="C183" s="246"/>
      <c r="D183" s="256"/>
      <c r="E183" s="259"/>
      <c r="F183" s="259"/>
      <c r="G183" s="259"/>
      <c r="H183" s="259"/>
      <c r="I183" s="259"/>
      <c r="J183" s="259"/>
      <c r="K183" s="259"/>
      <c r="L183" s="259"/>
      <c r="M183" s="259"/>
      <c r="N183" s="259"/>
      <c r="O183" s="259"/>
      <c r="P183" s="272"/>
    </row>
    <row r="184" spans="1:16" ht="18.75" customHeight="1" x14ac:dyDescent="0.3">
      <c r="A184" s="107" t="s">
        <v>316</v>
      </c>
      <c r="B184" s="108" t="s">
        <v>317</v>
      </c>
      <c r="C184" s="246"/>
      <c r="D184" s="256"/>
      <c r="E184" s="259"/>
      <c r="F184" s="259"/>
      <c r="G184" s="259"/>
      <c r="H184" s="259"/>
      <c r="I184" s="259"/>
      <c r="J184" s="259"/>
      <c r="K184" s="259"/>
      <c r="L184" s="259"/>
      <c r="M184" s="259"/>
      <c r="N184" s="259"/>
      <c r="O184" s="259"/>
      <c r="P184" s="272"/>
    </row>
    <row r="185" spans="1:16" ht="18.75" customHeight="1" thickBot="1" x14ac:dyDescent="0.35">
      <c r="A185" s="138" t="s">
        <v>390</v>
      </c>
      <c r="B185" s="139" t="s">
        <v>319</v>
      </c>
      <c r="C185" s="254"/>
      <c r="D185" s="257"/>
      <c r="E185" s="260"/>
      <c r="F185" s="260"/>
      <c r="G185" s="260"/>
      <c r="H185" s="260"/>
      <c r="I185" s="260"/>
      <c r="J185" s="260"/>
      <c r="K185" s="260"/>
      <c r="L185" s="260"/>
      <c r="M185" s="260"/>
      <c r="N185" s="260"/>
      <c r="O185" s="260"/>
      <c r="P185" s="265"/>
    </row>
    <row r="186" spans="1:16" ht="25.2" customHeight="1" thickBot="1" x14ac:dyDescent="0.35">
      <c r="A186" s="83" t="s">
        <v>320</v>
      </c>
      <c r="B186" s="88" t="s">
        <v>321</v>
      </c>
      <c r="C186" s="140">
        <v>2</v>
      </c>
      <c r="D186" s="140">
        <v>0</v>
      </c>
      <c r="E186" s="141">
        <v>0</v>
      </c>
      <c r="F186" s="141">
        <v>2</v>
      </c>
      <c r="G186" s="141">
        <v>3</v>
      </c>
      <c r="H186" s="142" t="s">
        <v>22</v>
      </c>
      <c r="I186" s="143" t="s">
        <v>8</v>
      </c>
      <c r="J186" s="143" t="s">
        <v>24</v>
      </c>
      <c r="K186" s="142" t="s">
        <v>18</v>
      </c>
      <c r="L186" s="142" t="s">
        <v>18</v>
      </c>
      <c r="M186" s="142" t="s">
        <v>18</v>
      </c>
      <c r="N186" s="142" t="s">
        <v>18</v>
      </c>
      <c r="O186" s="142" t="s">
        <v>18</v>
      </c>
      <c r="P186" s="135" t="s">
        <v>332</v>
      </c>
    </row>
    <row r="187" spans="1:16" ht="18.75" customHeight="1" x14ac:dyDescent="0.3">
      <c r="A187" s="144" t="s">
        <v>322</v>
      </c>
      <c r="B187" s="145" t="s">
        <v>323</v>
      </c>
      <c r="C187" s="261">
        <v>2</v>
      </c>
      <c r="D187" s="261">
        <v>0</v>
      </c>
      <c r="E187" s="261">
        <v>0</v>
      </c>
      <c r="F187" s="261">
        <v>2</v>
      </c>
      <c r="G187" s="261">
        <v>3</v>
      </c>
      <c r="H187" s="261" t="s">
        <v>9</v>
      </c>
      <c r="I187" s="261" t="s">
        <v>8</v>
      </c>
      <c r="J187" s="261" t="s">
        <v>18</v>
      </c>
      <c r="K187" s="261" t="s">
        <v>18</v>
      </c>
      <c r="L187" s="261" t="s">
        <v>24</v>
      </c>
      <c r="M187" s="261" t="s">
        <v>18</v>
      </c>
      <c r="N187" s="261" t="s">
        <v>25</v>
      </c>
      <c r="O187" s="261" t="s">
        <v>320</v>
      </c>
      <c r="P187" s="264" t="s">
        <v>350</v>
      </c>
    </row>
    <row r="188" spans="1:16" ht="18.75" customHeight="1" x14ac:dyDescent="0.3">
      <c r="A188" s="107" t="s">
        <v>324</v>
      </c>
      <c r="B188" s="108" t="s">
        <v>325</v>
      </c>
      <c r="C188" s="230"/>
      <c r="D188" s="230"/>
      <c r="E188" s="230"/>
      <c r="F188" s="230"/>
      <c r="G188" s="230"/>
      <c r="H188" s="230"/>
      <c r="I188" s="230"/>
      <c r="J188" s="230"/>
      <c r="K188" s="230"/>
      <c r="L188" s="230"/>
      <c r="M188" s="230"/>
      <c r="N188" s="230"/>
      <c r="O188" s="230"/>
      <c r="P188" s="272"/>
    </row>
    <row r="189" spans="1:16" ht="18.75" customHeight="1" x14ac:dyDescent="0.3">
      <c r="A189" s="107" t="s">
        <v>326</v>
      </c>
      <c r="B189" s="108" t="s">
        <v>327</v>
      </c>
      <c r="C189" s="230"/>
      <c r="D189" s="230"/>
      <c r="E189" s="230"/>
      <c r="F189" s="230"/>
      <c r="G189" s="230"/>
      <c r="H189" s="230"/>
      <c r="I189" s="230"/>
      <c r="J189" s="230"/>
      <c r="K189" s="230"/>
      <c r="L189" s="230"/>
      <c r="M189" s="230"/>
      <c r="N189" s="230"/>
      <c r="O189" s="230"/>
      <c r="P189" s="272"/>
    </row>
    <row r="190" spans="1:16" ht="18.75" customHeight="1" x14ac:dyDescent="0.3">
      <c r="A190" s="107" t="s">
        <v>328</v>
      </c>
      <c r="B190" s="146" t="s">
        <v>329</v>
      </c>
      <c r="C190" s="233"/>
      <c r="D190" s="230"/>
      <c r="E190" s="230"/>
      <c r="F190" s="230"/>
      <c r="G190" s="230"/>
      <c r="H190" s="230"/>
      <c r="I190" s="230"/>
      <c r="J190" s="230"/>
      <c r="K190" s="230"/>
      <c r="L190" s="230"/>
      <c r="M190" s="230"/>
      <c r="N190" s="230"/>
      <c r="O190" s="230"/>
      <c r="P190" s="272"/>
    </row>
    <row r="191" spans="1:16" ht="18.75" customHeight="1" thickBot="1" x14ac:dyDescent="0.35">
      <c r="A191" s="138" t="s">
        <v>330</v>
      </c>
      <c r="B191" s="147" t="s">
        <v>331</v>
      </c>
      <c r="C191" s="262"/>
      <c r="D191" s="263"/>
      <c r="E191" s="263"/>
      <c r="F191" s="263"/>
      <c r="G191" s="263"/>
      <c r="H191" s="263"/>
      <c r="I191" s="263"/>
      <c r="J191" s="263"/>
      <c r="K191" s="263"/>
      <c r="L191" s="263"/>
      <c r="M191" s="263"/>
      <c r="N191" s="263"/>
      <c r="O191" s="263"/>
      <c r="P191" s="265"/>
    </row>
    <row r="192" spans="1:16" ht="18.75" customHeight="1" x14ac:dyDescent="0.3">
      <c r="A192" s="175" t="s">
        <v>19</v>
      </c>
      <c r="B192" s="175"/>
      <c r="C192" s="40">
        <f>C163+C164+C165+C166+C169+C173+C179+C186</f>
        <v>15</v>
      </c>
      <c r="D192" s="40">
        <f t="shared" ref="D192:G192" si="7">D163+D164+D165+D166+D169+D173+D179+D186</f>
        <v>8</v>
      </c>
      <c r="E192" s="40">
        <f t="shared" si="7"/>
        <v>0</v>
      </c>
      <c r="F192" s="40">
        <f t="shared" si="7"/>
        <v>19</v>
      </c>
      <c r="G192" s="40">
        <f t="shared" si="7"/>
        <v>30</v>
      </c>
      <c r="H192" s="176"/>
      <c r="I192" s="176"/>
      <c r="J192" s="176"/>
      <c r="K192" s="176"/>
      <c r="L192" s="176"/>
      <c r="M192" s="176"/>
      <c r="N192" s="176"/>
      <c r="O192" s="176"/>
      <c r="P192" s="176"/>
    </row>
    <row r="193" spans="1:16" ht="18.75" customHeight="1" x14ac:dyDescent="0.3">
      <c r="A193" s="173" t="s">
        <v>52</v>
      </c>
      <c r="B193" s="174"/>
      <c r="C193" s="174"/>
      <c r="D193" s="174"/>
      <c r="E193" s="174"/>
      <c r="F193" s="174"/>
      <c r="G193" s="174"/>
      <c r="H193" s="174"/>
      <c r="I193" s="174"/>
      <c r="J193" s="174"/>
      <c r="K193" s="174"/>
      <c r="L193" s="174"/>
      <c r="M193" s="174"/>
      <c r="N193" s="174"/>
      <c r="O193" s="174"/>
      <c r="P193" s="174"/>
    </row>
    <row r="194" spans="1:16" ht="18.75" customHeight="1" x14ac:dyDescent="0.3">
      <c r="A194" s="218" t="s">
        <v>385</v>
      </c>
      <c r="B194" s="218"/>
      <c r="C194" s="218"/>
      <c r="D194" s="218"/>
      <c r="E194" s="218"/>
      <c r="F194" s="218"/>
      <c r="G194" s="218"/>
      <c r="H194" s="218"/>
      <c r="I194" s="218"/>
      <c r="J194" s="218"/>
      <c r="K194" s="218"/>
      <c r="L194" s="218"/>
      <c r="M194" s="218"/>
      <c r="N194" s="218"/>
      <c r="O194" s="218"/>
      <c r="P194" s="218"/>
    </row>
    <row r="195" spans="1:16" ht="15.6" x14ac:dyDescent="0.3">
      <c r="A195" s="58">
        <v>1</v>
      </c>
      <c r="B195" s="217" t="s">
        <v>347</v>
      </c>
      <c r="C195" s="217"/>
      <c r="D195" s="217"/>
      <c r="E195" s="217"/>
      <c r="F195" s="217"/>
      <c r="G195" s="217"/>
      <c r="H195" s="217"/>
      <c r="I195" s="217"/>
      <c r="J195" s="217"/>
      <c r="K195" s="217"/>
      <c r="L195" s="217"/>
      <c r="M195" s="217"/>
      <c r="N195" s="217"/>
      <c r="O195" s="217"/>
      <c r="P195" s="217"/>
    </row>
    <row r="196" spans="1:16" ht="25.8" customHeight="1" x14ac:dyDescent="0.3">
      <c r="A196" s="58">
        <v>2</v>
      </c>
      <c r="B196" s="217" t="s">
        <v>348</v>
      </c>
      <c r="C196" s="217"/>
      <c r="D196" s="217"/>
      <c r="E196" s="217"/>
      <c r="F196" s="217"/>
      <c r="G196" s="217"/>
      <c r="H196" s="217"/>
      <c r="I196" s="217"/>
      <c r="J196" s="217"/>
      <c r="K196" s="217"/>
      <c r="L196" s="217"/>
      <c r="M196" s="217"/>
      <c r="N196" s="217"/>
      <c r="O196" s="217"/>
      <c r="P196" s="217"/>
    </row>
    <row r="197" spans="1:16" ht="15.6" x14ac:dyDescent="0.3">
      <c r="A197" s="58">
        <v>3</v>
      </c>
      <c r="B197" s="217" t="s">
        <v>349</v>
      </c>
      <c r="C197" s="217"/>
      <c r="D197" s="217"/>
      <c r="E197" s="217"/>
      <c r="F197" s="217"/>
      <c r="G197" s="217"/>
      <c r="H197" s="217"/>
      <c r="I197" s="217"/>
      <c r="J197" s="217"/>
      <c r="K197" s="217"/>
      <c r="L197" s="217"/>
      <c r="M197" s="217"/>
      <c r="N197" s="217"/>
      <c r="O197" s="217"/>
      <c r="P197" s="217"/>
    </row>
    <row r="198" spans="1:16" ht="15.6" x14ac:dyDescent="0.3">
      <c r="A198" s="58">
        <v>4</v>
      </c>
      <c r="B198" s="217" t="s">
        <v>332</v>
      </c>
      <c r="C198" s="217"/>
      <c r="D198" s="217"/>
      <c r="E198" s="217"/>
      <c r="F198" s="217"/>
      <c r="G198" s="217"/>
      <c r="H198" s="217"/>
      <c r="I198" s="217"/>
      <c r="J198" s="217"/>
      <c r="K198" s="217"/>
      <c r="L198" s="217"/>
      <c r="M198" s="217"/>
      <c r="N198" s="217"/>
      <c r="O198" s="217"/>
      <c r="P198" s="217"/>
    </row>
    <row r="199" spans="1:16" ht="15.6" x14ac:dyDescent="0.3">
      <c r="A199" s="10"/>
      <c r="B199" s="217"/>
      <c r="C199" s="217"/>
      <c r="D199" s="217"/>
      <c r="E199" s="217"/>
      <c r="F199" s="217"/>
      <c r="G199" s="217"/>
      <c r="H199" s="217"/>
      <c r="I199" s="217"/>
      <c r="J199" s="217"/>
      <c r="K199" s="217"/>
      <c r="L199" s="217"/>
      <c r="M199" s="217"/>
      <c r="N199" s="217"/>
      <c r="O199" s="217"/>
      <c r="P199" s="217"/>
    </row>
    <row r="200" spans="1:16" ht="25.8" customHeight="1" x14ac:dyDescent="0.3">
      <c r="A200" s="58" t="s">
        <v>30</v>
      </c>
      <c r="B200" s="217" t="s">
        <v>386</v>
      </c>
      <c r="C200" s="217"/>
      <c r="D200" s="217"/>
      <c r="E200" s="217"/>
      <c r="F200" s="217"/>
      <c r="G200" s="217"/>
      <c r="H200" s="217"/>
      <c r="I200" s="217"/>
      <c r="J200" s="217"/>
      <c r="K200" s="217"/>
      <c r="L200" s="217"/>
      <c r="M200" s="217"/>
      <c r="N200" s="217"/>
      <c r="O200" s="217"/>
      <c r="P200" s="217"/>
    </row>
    <row r="201" spans="1:16" ht="18" x14ac:dyDescent="0.3">
      <c r="A201" s="4"/>
      <c r="B201" s="227"/>
      <c r="C201" s="227"/>
      <c r="D201" s="227"/>
      <c r="E201" s="227"/>
      <c r="F201" s="227"/>
      <c r="G201" s="227"/>
      <c r="H201" s="227"/>
      <c r="I201" s="227"/>
      <c r="J201" s="227"/>
      <c r="K201" s="227"/>
      <c r="L201" s="227"/>
      <c r="M201" s="227"/>
      <c r="N201" s="227"/>
      <c r="O201" s="5"/>
      <c r="P201" s="5"/>
    </row>
    <row r="202" spans="1:16" ht="18.75" customHeight="1" x14ac:dyDescent="0.3">
      <c r="B202" s="181" t="s">
        <v>39</v>
      </c>
      <c r="C202" s="181" t="s">
        <v>10</v>
      </c>
      <c r="D202" s="181" t="s">
        <v>11</v>
      </c>
      <c r="E202" s="181" t="s">
        <v>12</v>
      </c>
      <c r="F202" s="181" t="s">
        <v>40</v>
      </c>
      <c r="G202" s="181" t="s">
        <v>3</v>
      </c>
      <c r="H202" s="266" t="s">
        <v>45</v>
      </c>
      <c r="I202" s="220" t="s">
        <v>42</v>
      </c>
      <c r="J202" s="220"/>
      <c r="K202" s="220"/>
      <c r="L202" s="220" t="s">
        <v>43</v>
      </c>
      <c r="M202" s="220"/>
      <c r="N202" s="220"/>
    </row>
    <row r="203" spans="1:16" ht="40.200000000000003" customHeight="1" x14ac:dyDescent="0.3">
      <c r="B203" s="181"/>
      <c r="C203" s="181"/>
      <c r="D203" s="181"/>
      <c r="E203" s="181"/>
      <c r="F203" s="181"/>
      <c r="G203" s="181"/>
      <c r="H203" s="267"/>
      <c r="I203" s="8" t="s">
        <v>3</v>
      </c>
      <c r="J203" s="181" t="s">
        <v>45</v>
      </c>
      <c r="K203" s="181"/>
      <c r="L203" s="8" t="s">
        <v>3</v>
      </c>
      <c r="M203" s="181" t="s">
        <v>45</v>
      </c>
      <c r="N203" s="181"/>
    </row>
    <row r="204" spans="1:16" ht="27" customHeight="1" x14ac:dyDescent="0.3">
      <c r="B204" s="3" t="s">
        <v>363</v>
      </c>
      <c r="C204" s="60">
        <f>C6+C7+C8+C24+C25+C26</f>
        <v>12</v>
      </c>
      <c r="D204" s="60">
        <f>D6+D7+D8+D24+D25+D26</f>
        <v>0</v>
      </c>
      <c r="E204" s="60">
        <f>E6+E7+E8+E24+E25+E26</f>
        <v>0</v>
      </c>
      <c r="F204" s="60">
        <f>F6+F7+F8+F24+F25+F26</f>
        <v>12</v>
      </c>
      <c r="G204" s="60">
        <f>G6+G7+G8+G24+G25+G26</f>
        <v>12</v>
      </c>
      <c r="H204" s="149">
        <f>G204/G208</f>
        <v>0.05</v>
      </c>
      <c r="I204" s="60">
        <v>12</v>
      </c>
      <c r="J204" s="268">
        <f>H204</f>
        <v>0.05</v>
      </c>
      <c r="K204" s="269"/>
      <c r="L204" s="60"/>
      <c r="M204" s="270"/>
      <c r="N204" s="271"/>
    </row>
    <row r="205" spans="1:16" ht="18.75" customHeight="1" x14ac:dyDescent="0.3">
      <c r="B205" s="3" t="s">
        <v>41</v>
      </c>
      <c r="C205" s="60">
        <f>(C9+C10+C11+C12+C13+C14)+(C27+C28+C29+C30+C31)+(C44+C45+C46+C47+C48+C49)+(C65+C66+C67+C68)+(C90+C91+C92+C93)+(C112+C113+C114+C115+C116+C117)+(C137+C138+C139+C140)+(C163+C164+C165)</f>
        <v>71</v>
      </c>
      <c r="D205" s="60">
        <f>(D9+D10+D11+D12+D13+D14)+(D27+D28+D29+D30+D31)+(D44+D45+D46+D47+D48+D49)+(D65+D66+D67+D68)+(D90+D91+D92+D93)+(D112+D113+D114+D115+D116+D117)+(D137+D138+D139+D140)+(D163+D164+D165)</f>
        <v>88</v>
      </c>
      <c r="E205" s="60">
        <f>(E9+E10+E11+E12+E13+E14)+(E27+E28+E29+E30+E31)+(E44+E45+E46+E47+E48+E49)+(E65+E66+E67+E68)+(E90+E91+E92+E93)+(E112+E113+E114+E115+E116+E117)+(E137+E138+E139+E140)+(E163+E164+E165)</f>
        <v>0</v>
      </c>
      <c r="F205" s="60">
        <f>F9+F10+F11+F12+F13+F14+F27+F28+F29+F30+F31+F44+F45+F46+F47+F48+F49+F65+F66+F67+F68+F90+F91+F92+F93+F112+F113+F114+F115+F116+F117+F137+F138+F139+F140+F163+F164+F165</f>
        <v>114</v>
      </c>
      <c r="G205" s="60">
        <f>G9+G10+G11+G12+G13+G14+G27+G28+G29+G30+G31+G44+G45+G46+G47+G48+G49+G65+G66+G67+G68+G90+G91+G92+G93+G112+G113+G114+G115+G116+G117+G137+G138+G139+G140+G163+G164+G165</f>
        <v>167</v>
      </c>
      <c r="H205" s="62">
        <f>G205/G208</f>
        <v>0.6958333333333333</v>
      </c>
      <c r="I205" s="59">
        <v>170</v>
      </c>
      <c r="J205" s="223">
        <f>H205</f>
        <v>0.6958333333333333</v>
      </c>
      <c r="K205" s="224"/>
      <c r="L205" s="59"/>
      <c r="M205" s="221"/>
      <c r="N205" s="222"/>
    </row>
    <row r="206" spans="1:16" ht="18.75" customHeight="1" x14ac:dyDescent="0.3">
      <c r="B206" s="3" t="s">
        <v>361</v>
      </c>
      <c r="C206" s="60">
        <f>C50+C69+C94+C118+C141+C166+C169</f>
        <v>14</v>
      </c>
      <c r="D206" s="60">
        <f t="shared" ref="D206:G206" si="8">D50+D69+D94+D118+D141+D166+D169</f>
        <v>0</v>
      </c>
      <c r="E206" s="60">
        <f t="shared" si="8"/>
        <v>0</v>
      </c>
      <c r="F206" s="60">
        <f t="shared" si="8"/>
        <v>14</v>
      </c>
      <c r="G206" s="60">
        <f t="shared" si="8"/>
        <v>28</v>
      </c>
      <c r="H206" s="62">
        <f>G206/G208</f>
        <v>0.11666666666666667</v>
      </c>
      <c r="I206" s="59">
        <v>28</v>
      </c>
      <c r="J206" s="221"/>
      <c r="K206" s="222"/>
      <c r="L206" s="60">
        <f>G206</f>
        <v>28</v>
      </c>
      <c r="M206" s="223">
        <f>H206</f>
        <v>0.11666666666666667</v>
      </c>
      <c r="N206" s="224"/>
    </row>
    <row r="207" spans="1:16" ht="18.75" customHeight="1" x14ac:dyDescent="0.3">
      <c r="B207" s="3" t="s">
        <v>362</v>
      </c>
      <c r="C207" s="60">
        <f>C15+C32+C36+C78+C99+C124+C147+C154+C173+C179+C186</f>
        <v>22</v>
      </c>
      <c r="D207" s="60">
        <f t="shared" ref="D207:G207" si="9">D15+D32+D36+D78+D99+D124+D147+D154+D173+D179+D186</f>
        <v>0</v>
      </c>
      <c r="E207" s="60">
        <f t="shared" si="9"/>
        <v>0</v>
      </c>
      <c r="F207" s="60">
        <f t="shared" si="9"/>
        <v>22</v>
      </c>
      <c r="G207" s="60">
        <f t="shared" si="9"/>
        <v>33</v>
      </c>
      <c r="H207" s="62">
        <f>G207/G208</f>
        <v>0.13750000000000001</v>
      </c>
      <c r="I207" s="59">
        <v>30</v>
      </c>
      <c r="J207" s="221"/>
      <c r="K207" s="222"/>
      <c r="L207" s="60">
        <f>G207</f>
        <v>33</v>
      </c>
      <c r="M207" s="223">
        <f>H207</f>
        <v>0.13750000000000001</v>
      </c>
      <c r="N207" s="224"/>
    </row>
    <row r="208" spans="1:16" ht="18.75" customHeight="1" x14ac:dyDescent="0.3">
      <c r="B208" s="6" t="s">
        <v>44</v>
      </c>
      <c r="C208" s="61">
        <f>C207+C206+C205+C204</f>
        <v>119</v>
      </c>
      <c r="D208" s="61">
        <f t="shared" ref="D208:G208" si="10">D207+D206+D205+D204</f>
        <v>88</v>
      </c>
      <c r="E208" s="61">
        <f t="shared" si="10"/>
        <v>0</v>
      </c>
      <c r="F208" s="61">
        <f t="shared" si="10"/>
        <v>162</v>
      </c>
      <c r="G208" s="61">
        <f t="shared" si="10"/>
        <v>240</v>
      </c>
      <c r="H208" s="148">
        <f>SUM(H204:H207)</f>
        <v>1</v>
      </c>
      <c r="I208" s="61">
        <f>G208</f>
        <v>240</v>
      </c>
      <c r="J208" s="225">
        <f>SUM(J204:K205)</f>
        <v>0.74583333333333335</v>
      </c>
      <c r="K208" s="226"/>
      <c r="L208" s="61">
        <f>SUM(L206:L207)</f>
        <v>61</v>
      </c>
      <c r="M208" s="225">
        <f>L208/I208</f>
        <v>0.25416666666666665</v>
      </c>
      <c r="N208" s="226"/>
    </row>
    <row r="209" spans="2:14" ht="18.75" customHeight="1" x14ac:dyDescent="0.3">
      <c r="M209" s="7"/>
    </row>
    <row r="210" spans="2:14" ht="18.75" customHeight="1" x14ac:dyDescent="0.3">
      <c r="B210" s="228" t="s">
        <v>53</v>
      </c>
      <c r="C210" s="228"/>
      <c r="D210" s="228"/>
      <c r="E210" s="228"/>
      <c r="F210" s="228"/>
      <c r="G210" s="228"/>
      <c r="H210" s="228"/>
      <c r="I210" s="228"/>
      <c r="J210" s="228"/>
      <c r="K210" s="228"/>
      <c r="L210" s="228"/>
      <c r="M210" s="228"/>
      <c r="N210" s="228"/>
    </row>
    <row r="215" spans="2:14" ht="18.75" customHeight="1" x14ac:dyDescent="0.3">
      <c r="H215" s="63"/>
    </row>
    <row r="216" spans="2:14" ht="18.75" customHeight="1" x14ac:dyDescent="0.3">
      <c r="H216" s="63"/>
    </row>
  </sheetData>
  <mergeCells count="401">
    <mergeCell ref="P167:P168"/>
    <mergeCell ref="P125:P131"/>
    <mergeCell ref="P119:P123"/>
    <mergeCell ref="G202:G203"/>
    <mergeCell ref="H202:H203"/>
    <mergeCell ref="J204:K204"/>
    <mergeCell ref="M204:N204"/>
    <mergeCell ref="L180:L185"/>
    <mergeCell ref="M180:M185"/>
    <mergeCell ref="N180:N185"/>
    <mergeCell ref="O180:O185"/>
    <mergeCell ref="P180:P185"/>
    <mergeCell ref="L187:L191"/>
    <mergeCell ref="M187:M191"/>
    <mergeCell ref="N187:N191"/>
    <mergeCell ref="O187:O191"/>
    <mergeCell ref="P187:P191"/>
    <mergeCell ref="L170:L172"/>
    <mergeCell ref="M170:M172"/>
    <mergeCell ref="N170:N172"/>
    <mergeCell ref="O170:O172"/>
    <mergeCell ref="P170:P172"/>
    <mergeCell ref="L174:L178"/>
    <mergeCell ref="M174:M178"/>
    <mergeCell ref="C187:C191"/>
    <mergeCell ref="D187:D191"/>
    <mergeCell ref="E187:E191"/>
    <mergeCell ref="F187:F191"/>
    <mergeCell ref="G187:G191"/>
    <mergeCell ref="H187:H191"/>
    <mergeCell ref="I187:I191"/>
    <mergeCell ref="J187:J191"/>
    <mergeCell ref="K187:K191"/>
    <mergeCell ref="C180:C185"/>
    <mergeCell ref="D180:D185"/>
    <mergeCell ref="E180:E185"/>
    <mergeCell ref="F180:F185"/>
    <mergeCell ref="G180:G185"/>
    <mergeCell ref="H180:H185"/>
    <mergeCell ref="I180:I185"/>
    <mergeCell ref="J180:J185"/>
    <mergeCell ref="K180:K185"/>
    <mergeCell ref="N174:N178"/>
    <mergeCell ref="O174:O178"/>
    <mergeCell ref="P174:P178"/>
    <mergeCell ref="C170:C172"/>
    <mergeCell ref="D170:D172"/>
    <mergeCell ref="E170:E172"/>
    <mergeCell ref="F170:F172"/>
    <mergeCell ref="G170:G172"/>
    <mergeCell ref="H170:H172"/>
    <mergeCell ref="I170:I172"/>
    <mergeCell ref="J170:J172"/>
    <mergeCell ref="K170:K172"/>
    <mergeCell ref="C174:C178"/>
    <mergeCell ref="D174:D178"/>
    <mergeCell ref="E174:E178"/>
    <mergeCell ref="F174:F178"/>
    <mergeCell ref="G174:G178"/>
    <mergeCell ref="H174:H178"/>
    <mergeCell ref="I174:I178"/>
    <mergeCell ref="J174:J178"/>
    <mergeCell ref="K174:K178"/>
    <mergeCell ref="L148:L153"/>
    <mergeCell ref="M148:M153"/>
    <mergeCell ref="N148:N153"/>
    <mergeCell ref="O148:O153"/>
    <mergeCell ref="C155:C157"/>
    <mergeCell ref="D155:D157"/>
    <mergeCell ref="E155:E157"/>
    <mergeCell ref="F155:F157"/>
    <mergeCell ref="G155:G157"/>
    <mergeCell ref="H155:H157"/>
    <mergeCell ref="I155:I157"/>
    <mergeCell ref="J155:J157"/>
    <mergeCell ref="K155:K157"/>
    <mergeCell ref="L155:L157"/>
    <mergeCell ref="M155:M157"/>
    <mergeCell ref="N155:N157"/>
    <mergeCell ref="O155:O157"/>
    <mergeCell ref="C148:C153"/>
    <mergeCell ref="D148:D153"/>
    <mergeCell ref="E148:E153"/>
    <mergeCell ref="F148:F153"/>
    <mergeCell ref="G148:G153"/>
    <mergeCell ref="H148:H153"/>
    <mergeCell ref="I148:I153"/>
    <mergeCell ref="J148:J153"/>
    <mergeCell ref="K148:K153"/>
    <mergeCell ref="A107:B107"/>
    <mergeCell ref="H107:P107"/>
    <mergeCell ref="C142:C146"/>
    <mergeCell ref="D142:D146"/>
    <mergeCell ref="E142:E146"/>
    <mergeCell ref="F142:F146"/>
    <mergeCell ref="G142:G146"/>
    <mergeCell ref="H142:H146"/>
    <mergeCell ref="I142:I146"/>
    <mergeCell ref="J142:J146"/>
    <mergeCell ref="K142:K146"/>
    <mergeCell ref="L142:L146"/>
    <mergeCell ref="M142:M146"/>
    <mergeCell ref="N142:N146"/>
    <mergeCell ref="O142:O146"/>
    <mergeCell ref="L125:L131"/>
    <mergeCell ref="M125:M131"/>
    <mergeCell ref="N125:N131"/>
    <mergeCell ref="O125:O131"/>
    <mergeCell ref="C125:C131"/>
    <mergeCell ref="D125:D131"/>
    <mergeCell ref="E125:E131"/>
    <mergeCell ref="L95:L98"/>
    <mergeCell ref="M95:M98"/>
    <mergeCell ref="N95:N98"/>
    <mergeCell ref="O95:O98"/>
    <mergeCell ref="P95:P98"/>
    <mergeCell ref="C100:C106"/>
    <mergeCell ref="D100:D106"/>
    <mergeCell ref="E100:E106"/>
    <mergeCell ref="F100:F106"/>
    <mergeCell ref="G100:G106"/>
    <mergeCell ref="L100:L106"/>
    <mergeCell ref="M100:M106"/>
    <mergeCell ref="N100:N106"/>
    <mergeCell ref="O100:O106"/>
    <mergeCell ref="P100:P106"/>
    <mergeCell ref="C95:C98"/>
    <mergeCell ref="D95:D98"/>
    <mergeCell ref="E95:E98"/>
    <mergeCell ref="F95:F98"/>
    <mergeCell ref="G95:G98"/>
    <mergeCell ref="H95:H98"/>
    <mergeCell ref="I95:I98"/>
    <mergeCell ref="J95:J98"/>
    <mergeCell ref="K95:K98"/>
    <mergeCell ref="F125:F131"/>
    <mergeCell ref="G125:G131"/>
    <mergeCell ref="H125:H131"/>
    <mergeCell ref="I125:I131"/>
    <mergeCell ref="J125:J131"/>
    <mergeCell ref="K125:K131"/>
    <mergeCell ref="P79:P84"/>
    <mergeCell ref="C119:C123"/>
    <mergeCell ref="D119:D123"/>
    <mergeCell ref="E119:E123"/>
    <mergeCell ref="F119:F123"/>
    <mergeCell ref="G119:G123"/>
    <mergeCell ref="H119:H123"/>
    <mergeCell ref="I119:I123"/>
    <mergeCell ref="J119:J123"/>
    <mergeCell ref="K119:K123"/>
    <mergeCell ref="L119:L123"/>
    <mergeCell ref="M119:M123"/>
    <mergeCell ref="N119:N123"/>
    <mergeCell ref="O119:O123"/>
    <mergeCell ref="H100:H106"/>
    <mergeCell ref="I100:I106"/>
    <mergeCell ref="J100:J106"/>
    <mergeCell ref="K100:K106"/>
    <mergeCell ref="C79:C84"/>
    <mergeCell ref="D79:D84"/>
    <mergeCell ref="E79:E84"/>
    <mergeCell ref="F79:F84"/>
    <mergeCell ref="G79:G84"/>
    <mergeCell ref="H79:H84"/>
    <mergeCell ref="I79:I84"/>
    <mergeCell ref="J79:J84"/>
    <mergeCell ref="K79:K84"/>
    <mergeCell ref="B210:N210"/>
    <mergeCell ref="A61:P61"/>
    <mergeCell ref="A62:P62"/>
    <mergeCell ref="A63:A64"/>
    <mergeCell ref="B63:B64"/>
    <mergeCell ref="C63:E63"/>
    <mergeCell ref="F63:F64"/>
    <mergeCell ref="G63:G64"/>
    <mergeCell ref="H63:H64"/>
    <mergeCell ref="I63:I64"/>
    <mergeCell ref="J63:J64"/>
    <mergeCell ref="K63:K64"/>
    <mergeCell ref="L63:L64"/>
    <mergeCell ref="M63:M64"/>
    <mergeCell ref="C70:C77"/>
    <mergeCell ref="D70:D77"/>
    <mergeCell ref="E70:E77"/>
    <mergeCell ref="F70:F77"/>
    <mergeCell ref="G70:G77"/>
    <mergeCell ref="H70:H77"/>
    <mergeCell ref="I70:I77"/>
    <mergeCell ref="J70:J77"/>
    <mergeCell ref="K70:K77"/>
    <mergeCell ref="L70:L77"/>
    <mergeCell ref="L202:N202"/>
    <mergeCell ref="M203:N203"/>
    <mergeCell ref="M205:N205"/>
    <mergeCell ref="M206:N206"/>
    <mergeCell ref="M207:N207"/>
    <mergeCell ref="M208:N208"/>
    <mergeCell ref="B201:N201"/>
    <mergeCell ref="I202:K202"/>
    <mergeCell ref="J203:K203"/>
    <mergeCell ref="J205:K205"/>
    <mergeCell ref="J206:K206"/>
    <mergeCell ref="J207:K207"/>
    <mergeCell ref="J208:K208"/>
    <mergeCell ref="B202:B203"/>
    <mergeCell ref="C202:C203"/>
    <mergeCell ref="D202:D203"/>
    <mergeCell ref="E202:E203"/>
    <mergeCell ref="F202:F203"/>
    <mergeCell ref="A1:P1"/>
    <mergeCell ref="B197:P197"/>
    <mergeCell ref="B198:P198"/>
    <mergeCell ref="B199:P199"/>
    <mergeCell ref="B200:P200"/>
    <mergeCell ref="A194:P194"/>
    <mergeCell ref="B195:P195"/>
    <mergeCell ref="B196:P196"/>
    <mergeCell ref="L51:L59"/>
    <mergeCell ref="M51:M59"/>
    <mergeCell ref="N51:N59"/>
    <mergeCell ref="O51:O59"/>
    <mergeCell ref="P51:P59"/>
    <mergeCell ref="A60:B60"/>
    <mergeCell ref="H60:P60"/>
    <mergeCell ref="O42:O43"/>
    <mergeCell ref="P42:P43"/>
    <mergeCell ref="C51:C59"/>
    <mergeCell ref="D51:D59"/>
    <mergeCell ref="E51:E59"/>
    <mergeCell ref="F51:F59"/>
    <mergeCell ref="G51:G59"/>
    <mergeCell ref="H51:H59"/>
    <mergeCell ref="J51:J59"/>
    <mergeCell ref="K51:K59"/>
    <mergeCell ref="I42:I43"/>
    <mergeCell ref="J42:J43"/>
    <mergeCell ref="K42:K43"/>
    <mergeCell ref="L42:L43"/>
    <mergeCell ref="M42:M43"/>
    <mergeCell ref="N42:N43"/>
    <mergeCell ref="I51:I59"/>
    <mergeCell ref="A39:B39"/>
    <mergeCell ref="H39:P39"/>
    <mergeCell ref="A40:P40"/>
    <mergeCell ref="A41:P41"/>
    <mergeCell ref="A42:A43"/>
    <mergeCell ref="B42:B43"/>
    <mergeCell ref="C42:E42"/>
    <mergeCell ref="F42:F43"/>
    <mergeCell ref="G42:G43"/>
    <mergeCell ref="H42:H43"/>
    <mergeCell ref="K37:K38"/>
    <mergeCell ref="L37:L38"/>
    <mergeCell ref="M37:M38"/>
    <mergeCell ref="N37:N38"/>
    <mergeCell ref="O37:O38"/>
    <mergeCell ref="P37:P38"/>
    <mergeCell ref="O22:O23"/>
    <mergeCell ref="P22:P23"/>
    <mergeCell ref="C37:C38"/>
    <mergeCell ref="D37:D38"/>
    <mergeCell ref="E37:E38"/>
    <mergeCell ref="F37:F38"/>
    <mergeCell ref="G37:G38"/>
    <mergeCell ref="H37:H38"/>
    <mergeCell ref="I37:I38"/>
    <mergeCell ref="J37:J38"/>
    <mergeCell ref="I22:I23"/>
    <mergeCell ref="J22:J23"/>
    <mergeCell ref="K22:K23"/>
    <mergeCell ref="L22:L23"/>
    <mergeCell ref="M22:M23"/>
    <mergeCell ref="N22:N23"/>
    <mergeCell ref="C33:C35"/>
    <mergeCell ref="D33:D35"/>
    <mergeCell ref="A2:P2"/>
    <mergeCell ref="A3:P3"/>
    <mergeCell ref="A4:A5"/>
    <mergeCell ref="B4:B5"/>
    <mergeCell ref="C4:E4"/>
    <mergeCell ref="F4:F5"/>
    <mergeCell ref="G4:G5"/>
    <mergeCell ref="H4:H5"/>
    <mergeCell ref="I4:I5"/>
    <mergeCell ref="J4:J5"/>
    <mergeCell ref="K4:K5"/>
    <mergeCell ref="L4:L5"/>
    <mergeCell ref="M4:M5"/>
    <mergeCell ref="N4:N5"/>
    <mergeCell ref="O4:O5"/>
    <mergeCell ref="P4:P5"/>
    <mergeCell ref="A22:A23"/>
    <mergeCell ref="B22:B23"/>
    <mergeCell ref="C22:E22"/>
    <mergeCell ref="F22:F23"/>
    <mergeCell ref="G22:G23"/>
    <mergeCell ref="H22:H23"/>
    <mergeCell ref="A19:B19"/>
    <mergeCell ref="H19:P19"/>
    <mergeCell ref="A20:P20"/>
    <mergeCell ref="A21:P21"/>
    <mergeCell ref="A87:P87"/>
    <mergeCell ref="A88:A89"/>
    <mergeCell ref="B88:B89"/>
    <mergeCell ref="C88:E88"/>
    <mergeCell ref="F88:F89"/>
    <mergeCell ref="G88:G89"/>
    <mergeCell ref="H88:H89"/>
    <mergeCell ref="A85:B85"/>
    <mergeCell ref="H85:P85"/>
    <mergeCell ref="A86:P86"/>
    <mergeCell ref="I88:I89"/>
    <mergeCell ref="J88:J89"/>
    <mergeCell ref="K88:K89"/>
    <mergeCell ref="L88:L89"/>
    <mergeCell ref="M88:M89"/>
    <mergeCell ref="N88:N89"/>
    <mergeCell ref="O88:O89"/>
    <mergeCell ref="P88:P89"/>
    <mergeCell ref="N63:N64"/>
    <mergeCell ref="O63:O64"/>
    <mergeCell ref="P63:P64"/>
    <mergeCell ref="M70:M77"/>
    <mergeCell ref="N70:N77"/>
    <mergeCell ref="O70:O77"/>
    <mergeCell ref="P70:P77"/>
    <mergeCell ref="L79:L84"/>
    <mergeCell ref="M79:M84"/>
    <mergeCell ref="N79:N84"/>
    <mergeCell ref="O79:O84"/>
    <mergeCell ref="A108:P108"/>
    <mergeCell ref="A109:P109"/>
    <mergeCell ref="A110:A111"/>
    <mergeCell ref="B110:B111"/>
    <mergeCell ref="C110:E110"/>
    <mergeCell ref="F110:F111"/>
    <mergeCell ref="G110:G111"/>
    <mergeCell ref="H110:H111"/>
    <mergeCell ref="I110:I111"/>
    <mergeCell ref="J110:J111"/>
    <mergeCell ref="K110:K111"/>
    <mergeCell ref="L110:L111"/>
    <mergeCell ref="M110:M111"/>
    <mergeCell ref="N110:N111"/>
    <mergeCell ref="O110:O111"/>
    <mergeCell ref="P110:P111"/>
    <mergeCell ref="A132:B132"/>
    <mergeCell ref="H132:P132"/>
    <mergeCell ref="A133:P133"/>
    <mergeCell ref="A134:P134"/>
    <mergeCell ref="A135:A136"/>
    <mergeCell ref="B135:B136"/>
    <mergeCell ref="C135:E135"/>
    <mergeCell ref="F135:F136"/>
    <mergeCell ref="G135:G136"/>
    <mergeCell ref="H135:H136"/>
    <mergeCell ref="I135:I136"/>
    <mergeCell ref="J135:J136"/>
    <mergeCell ref="K135:K136"/>
    <mergeCell ref="L135:L136"/>
    <mergeCell ref="M135:M136"/>
    <mergeCell ref="N135:N136"/>
    <mergeCell ref="O135:O136"/>
    <mergeCell ref="P135:P136"/>
    <mergeCell ref="A193:P193"/>
    <mergeCell ref="A192:B192"/>
    <mergeCell ref="H192:P192"/>
    <mergeCell ref="O16:O18"/>
    <mergeCell ref="P148:P153"/>
    <mergeCell ref="P155:P157"/>
    <mergeCell ref="A158:B158"/>
    <mergeCell ref="H158:P158"/>
    <mergeCell ref="A159:P159"/>
    <mergeCell ref="A160:P160"/>
    <mergeCell ref="A161:A162"/>
    <mergeCell ref="B161:B162"/>
    <mergeCell ref="C161:E161"/>
    <mergeCell ref="F161:F162"/>
    <mergeCell ref="G161:G162"/>
    <mergeCell ref="H161:H162"/>
    <mergeCell ref="I161:I162"/>
    <mergeCell ref="J161:J162"/>
    <mergeCell ref="K161:K162"/>
    <mergeCell ref="L161:L162"/>
    <mergeCell ref="M161:M162"/>
    <mergeCell ref="N161:N162"/>
    <mergeCell ref="O161:O162"/>
    <mergeCell ref="P161:P162"/>
    <mergeCell ref="N33:N35"/>
    <mergeCell ref="O33:O35"/>
    <mergeCell ref="P33:P35"/>
    <mergeCell ref="E33:E35"/>
    <mergeCell ref="F33:F35"/>
    <mergeCell ref="G33:G35"/>
    <mergeCell ref="H33:H35"/>
    <mergeCell ref="I33:I35"/>
    <mergeCell ref="J33:J35"/>
    <mergeCell ref="K33:K35"/>
    <mergeCell ref="L33:L35"/>
    <mergeCell ref="M33:M35"/>
  </mergeCells>
  <phoneticPr fontId="27" type="noConversion"/>
  <pageMargins left="0.23622047244094491" right="0.23622047244094491" top="0.59055118110236227" bottom="0.74803149606299213" header="0.31496062992125984" footer="0.31496062992125984"/>
  <pageSetup paperSize="9" scale="50" fitToHeight="0" orientation="portrait" r:id="rId1"/>
  <headerFooter>
    <oddHeader>&amp;L&amp;"Times New Roman,Kalın"&amp;12Ek-1:Detaylı Öğretim Planı</oddHeader>
    <oddFooter>&amp;C&amp;"Times New Roman,Kalın"&amp;12Sayfa &amp;"Times New Roman,Normal": &amp;P / &amp;N</oddFooter>
  </headerFooter>
  <rowBreaks count="5" manualBreakCount="5">
    <brk id="39" max="15" man="1"/>
    <brk id="85" max="15" man="1"/>
    <brk id="132" max="15" man="1"/>
    <brk id="193" max="15" man="1"/>
    <brk id="210"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055C3-8C46-438D-B6E1-1CEB593D584D}">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C9220-303B-4B15-9C3B-B6B2A56DD3A5}">
  <dimension ref="A1:I4"/>
  <sheetViews>
    <sheetView workbookViewId="0">
      <selection activeCell="G11" sqref="G11"/>
    </sheetView>
  </sheetViews>
  <sheetFormatPr defaultRowHeight="14.4" x14ac:dyDescent="0.3"/>
  <sheetData>
    <row r="1" spans="1:9" x14ac:dyDescent="0.3">
      <c r="A1">
        <v>1</v>
      </c>
      <c r="B1" s="273" t="s">
        <v>380</v>
      </c>
      <c r="C1" s="273"/>
      <c r="D1" s="273"/>
      <c r="E1" s="273"/>
      <c r="F1" s="273"/>
      <c r="G1" s="273"/>
      <c r="H1" s="273"/>
      <c r="I1" s="273"/>
    </row>
    <row r="2" spans="1:9" x14ac:dyDescent="0.3">
      <c r="A2">
        <v>2</v>
      </c>
      <c r="B2" s="274" t="s">
        <v>378</v>
      </c>
      <c r="C2" s="274"/>
      <c r="D2" s="274"/>
      <c r="E2" s="274"/>
      <c r="F2" s="274"/>
      <c r="G2" s="274"/>
      <c r="H2" s="274"/>
      <c r="I2" s="274"/>
    </row>
    <row r="3" spans="1:9" x14ac:dyDescent="0.3">
      <c r="A3">
        <v>3</v>
      </c>
      <c r="B3" s="274" t="s">
        <v>377</v>
      </c>
      <c r="C3" s="274"/>
      <c r="D3" s="274"/>
      <c r="E3" s="274"/>
      <c r="F3" s="274"/>
      <c r="G3" s="274"/>
      <c r="H3" s="274"/>
      <c r="I3" s="274"/>
    </row>
    <row r="4" spans="1:9" x14ac:dyDescent="0.3">
      <c r="A4">
        <v>4</v>
      </c>
      <c r="B4" t="s">
        <v>376</v>
      </c>
    </row>
  </sheetData>
  <mergeCells count="3">
    <mergeCell ref="B1:I1"/>
    <mergeCell ref="B2:I2"/>
    <mergeCell ref="B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E9A66-898A-4D21-A154-7DFA9DF3CC3B}">
  <dimension ref="A1:C16"/>
  <sheetViews>
    <sheetView workbookViewId="0">
      <selection activeCell="F11" sqref="F11"/>
    </sheetView>
  </sheetViews>
  <sheetFormatPr defaultRowHeight="14.4" x14ac:dyDescent="0.3"/>
  <sheetData>
    <row r="1" spans="1:3" x14ac:dyDescent="0.3">
      <c r="A1" s="157" t="s">
        <v>0</v>
      </c>
      <c r="B1" s="157" t="s">
        <v>1</v>
      </c>
      <c r="C1" s="159" t="s">
        <v>15</v>
      </c>
    </row>
    <row r="2" spans="1:3" x14ac:dyDescent="0.3">
      <c r="A2" s="158"/>
      <c r="B2" s="158"/>
      <c r="C2" s="158"/>
    </row>
    <row r="3" spans="1:3" ht="19.2" x14ac:dyDescent="0.3">
      <c r="A3" s="152" t="s">
        <v>79</v>
      </c>
      <c r="B3" s="151" t="s">
        <v>80</v>
      </c>
      <c r="C3" s="151" t="s">
        <v>58</v>
      </c>
    </row>
    <row r="4" spans="1:3" ht="19.2" x14ac:dyDescent="0.3">
      <c r="A4" s="152" t="s">
        <v>90</v>
      </c>
      <c r="B4" s="151" t="s">
        <v>91</v>
      </c>
      <c r="C4" s="151" t="s">
        <v>79</v>
      </c>
    </row>
    <row r="5" spans="1:3" ht="38.4" x14ac:dyDescent="0.3">
      <c r="A5" s="152" t="s">
        <v>94</v>
      </c>
      <c r="B5" s="151" t="s">
        <v>95</v>
      </c>
      <c r="C5" s="151" t="s">
        <v>84</v>
      </c>
    </row>
    <row r="6" spans="1:3" ht="19.2" x14ac:dyDescent="0.3">
      <c r="A6" s="152" t="s">
        <v>122</v>
      </c>
      <c r="B6" s="151" t="s">
        <v>123</v>
      </c>
      <c r="C6" s="151" t="s">
        <v>90</v>
      </c>
    </row>
    <row r="7" spans="1:3" x14ac:dyDescent="0.3">
      <c r="A7" s="152"/>
      <c r="B7" s="151"/>
      <c r="C7" s="151"/>
    </row>
    <row r="8" spans="1:3" ht="19.2" x14ac:dyDescent="0.3">
      <c r="A8" s="152" t="s">
        <v>128</v>
      </c>
      <c r="B8" s="151" t="s">
        <v>129</v>
      </c>
      <c r="C8" s="151" t="s">
        <v>98</v>
      </c>
    </row>
    <row r="9" spans="1:3" ht="19.2" x14ac:dyDescent="0.3">
      <c r="A9" s="152" t="s">
        <v>161</v>
      </c>
      <c r="B9" s="151" t="s">
        <v>162</v>
      </c>
      <c r="C9" s="151" t="s">
        <v>122</v>
      </c>
    </row>
    <row r="10" spans="1:3" ht="28.8" x14ac:dyDescent="0.3">
      <c r="A10" s="152" t="s">
        <v>163</v>
      </c>
      <c r="B10" s="151" t="s">
        <v>164</v>
      </c>
      <c r="C10" s="151" t="s">
        <v>124</v>
      </c>
    </row>
    <row r="11" spans="1:3" ht="19.2" x14ac:dyDescent="0.3">
      <c r="A11" s="152" t="s">
        <v>165</v>
      </c>
      <c r="B11" s="151" t="s">
        <v>166</v>
      </c>
      <c r="C11" s="151" t="s">
        <v>128</v>
      </c>
    </row>
    <row r="12" spans="1:3" ht="19.2" x14ac:dyDescent="0.3">
      <c r="A12" s="152" t="s">
        <v>194</v>
      </c>
      <c r="B12" s="151" t="s">
        <v>195</v>
      </c>
      <c r="C12" s="151" t="s">
        <v>161</v>
      </c>
    </row>
    <row r="13" spans="1:3" ht="19.2" x14ac:dyDescent="0.3">
      <c r="A13" s="152" t="s">
        <v>198</v>
      </c>
      <c r="B13" s="151" t="s">
        <v>199</v>
      </c>
      <c r="C13" s="151" t="s">
        <v>165</v>
      </c>
    </row>
    <row r="14" spans="1:3" ht="19.2" x14ac:dyDescent="0.3">
      <c r="A14" s="152" t="s">
        <v>235</v>
      </c>
      <c r="B14" s="151" t="s">
        <v>236</v>
      </c>
      <c r="C14" s="151" t="s">
        <v>194</v>
      </c>
    </row>
    <row r="15" spans="1:3" ht="19.2" x14ac:dyDescent="0.3">
      <c r="A15" s="152" t="s">
        <v>239</v>
      </c>
      <c r="B15" s="151" t="s">
        <v>240</v>
      </c>
      <c r="C15" s="151" t="s">
        <v>194</v>
      </c>
    </row>
    <row r="16" spans="1:3" ht="19.2" x14ac:dyDescent="0.3">
      <c r="A16" s="152" t="s">
        <v>275</v>
      </c>
      <c r="B16" s="151" t="s">
        <v>276</v>
      </c>
      <c r="C16" s="151" t="s">
        <v>277</v>
      </c>
    </row>
  </sheetData>
  <mergeCells count="3">
    <mergeCell ref="A1:A2"/>
    <mergeCell ref="B1:B2"/>
    <mergeCell ref="C1: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4</vt:i4>
      </vt:variant>
      <vt:variant>
        <vt:lpstr>Adlandırılmış Aralıklar</vt:lpstr>
      </vt:variant>
      <vt:variant>
        <vt:i4>2</vt:i4>
      </vt:variant>
    </vt:vector>
  </HeadingPairs>
  <TitlesOfParts>
    <vt:vector size="6" baseType="lpstr">
      <vt:lpstr>2026 Detaylı Öğretim Müfredatı</vt:lpstr>
      <vt:lpstr>Sayfa1</vt:lpstr>
      <vt:lpstr>iNTİBAKLAR</vt:lpstr>
      <vt:lpstr>ÖN KOŞULLAR</vt:lpstr>
      <vt:lpstr>'2026 Detaylı Öğretim Müfredatı'!Yazdırma_Alanı</vt:lpstr>
      <vt:lpstr>'2026 Detaylı Öğretim Müfredatı'!Yazdırma_Başlıkları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2026-08-29T08:19:29Z</dcterms:modified>
</cp:coreProperties>
</file>